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735" tabRatio="918"/>
  </bookViews>
  <sheets>
    <sheet name="MENU ABC 5E" sheetId="1" r:id="rId1"/>
    <sheet name="MENU ABC 5E (2)" sheetId="40" state="hidden" r:id="rId2"/>
    <sheet name="MENU ABC 6E" sheetId="31" state="hidden" r:id="rId3"/>
    <sheet name="MENU AB 5E" sheetId="30" state="hidden" r:id="rId4"/>
    <sheet name="MENU AB 6E" sheetId="33" state="hidden" r:id="rId5"/>
    <sheet name="MENU A CHOIX 1" sheetId="26" state="hidden" r:id="rId6"/>
    <sheet name="MENU A CHOIX 2" sheetId="32" state="hidden" r:id="rId7"/>
    <sheet name="MENUS DEJ DIN" sheetId="20" state="hidden" r:id="rId8"/>
    <sheet name="SSE" sheetId="8" r:id="rId9"/>
    <sheet name="SSUSG" sheetId="10" state="hidden" r:id="rId10"/>
    <sheet name="SSU " sheetId="9" r:id="rId11"/>
    <sheet name="SSUSSE" sheetId="11" r:id="rId12"/>
    <sheet name="CONF" sheetId="12" r:id="rId13"/>
    <sheet name="MIXE" sheetId="35" r:id="rId14"/>
    <sheet name="RECAP REG" sheetId="7" r:id="rId15"/>
  </sheets>
  <definedNames>
    <definedName name="_xlnm.Print_Area" localSheetId="12">CONF!$B$1:$H$60</definedName>
    <definedName name="_xlnm.Print_Area" localSheetId="5">'MENU A CHOIX 1'!$B$1:$I$44</definedName>
    <definedName name="_xlnm.Print_Area" localSheetId="6">'MENU A CHOIX 2'!$B$1:$I$44</definedName>
    <definedName name="_xlnm.Print_Area" localSheetId="3">'MENU AB 5E'!$B$1:$K$60</definedName>
    <definedName name="_xlnm.Print_Area" localSheetId="4">'MENU AB 6E'!$B$1:$K$60</definedName>
    <definedName name="_xlnm.Print_Area" localSheetId="0">'MENU ABC 5E'!$B$1:$K$60</definedName>
    <definedName name="_xlnm.Print_Area" localSheetId="1">'MENU ABC 5E (2)'!$B$1:$K$60</definedName>
    <definedName name="_xlnm.Print_Area" localSheetId="2">'MENU ABC 6E'!$B$1:$K$60</definedName>
    <definedName name="_xlnm.Print_Area" localSheetId="7">'MENUS DEJ DIN'!$B$1:$G$60</definedName>
    <definedName name="_xlnm.Print_Area" localSheetId="13">MIXE!$B$1:$I$60</definedName>
    <definedName name="_xlnm.Print_Area" localSheetId="14">'RECAP REG'!$A$1:$G$91</definedName>
    <definedName name="_xlnm.Print_Area" localSheetId="8">SSE!$B$1:$K$60</definedName>
    <definedName name="_xlnm.Print_Area" localSheetId="10">'SSU '!$B$1:$I$60</definedName>
    <definedName name="_xlnm.Print_Area" localSheetId="9">SSUSG!$B$1:$F$55</definedName>
    <definedName name="_xlnm.Print_Area" localSheetId="11">SSUSSE!$B$1:$H$61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3" i="40" l="1"/>
  <c r="I48" i="40"/>
  <c r="I41" i="40"/>
  <c r="I34" i="40"/>
  <c r="I27" i="40"/>
  <c r="I20" i="40"/>
  <c r="I13" i="40"/>
  <c r="B13" i="40"/>
  <c r="B20" i="40" s="1"/>
  <c r="B27" i="40" s="1"/>
  <c r="B34" i="40" s="1"/>
  <c r="B41" i="40" s="1"/>
  <c r="B48" i="40" s="1"/>
  <c r="I6" i="40"/>
  <c r="C47" i="7" l="1"/>
  <c r="E49" i="35" l="1"/>
  <c r="E50" i="35"/>
  <c r="E51" i="35"/>
  <c r="E52" i="35"/>
  <c r="E48" i="35"/>
  <c r="G48" i="35" s="1"/>
  <c r="E43" i="35"/>
  <c r="E44" i="35"/>
  <c r="E45" i="35"/>
  <c r="E42" i="35"/>
  <c r="E41" i="35"/>
  <c r="E35" i="35"/>
  <c r="E36" i="35"/>
  <c r="E37" i="35"/>
  <c r="E38" i="35"/>
  <c r="E34" i="35"/>
  <c r="E28" i="35"/>
  <c r="E29" i="35"/>
  <c r="E30" i="35"/>
  <c r="E31" i="35"/>
  <c r="E27" i="35"/>
  <c r="E21" i="35"/>
  <c r="E22" i="35"/>
  <c r="E23" i="35"/>
  <c r="E24" i="35"/>
  <c r="E20" i="35"/>
  <c r="E14" i="35"/>
  <c r="E15" i="35"/>
  <c r="E16" i="35"/>
  <c r="E17" i="35"/>
  <c r="E13" i="35"/>
  <c r="E7" i="35"/>
  <c r="E8" i="35"/>
  <c r="E9" i="35"/>
  <c r="E10" i="35"/>
  <c r="E6" i="35"/>
  <c r="C49" i="35"/>
  <c r="C50" i="35"/>
  <c r="C51" i="35"/>
  <c r="C52" i="35"/>
  <c r="C48" i="35"/>
  <c r="C43" i="35"/>
  <c r="C44" i="35"/>
  <c r="C45" i="35"/>
  <c r="C42" i="35"/>
  <c r="C41" i="35"/>
  <c r="C36" i="35"/>
  <c r="C37" i="35"/>
  <c r="C38" i="35"/>
  <c r="C35" i="35"/>
  <c r="C34" i="35"/>
  <c r="C29" i="35"/>
  <c r="C30" i="35"/>
  <c r="C31" i="35"/>
  <c r="C28" i="35"/>
  <c r="C27" i="35"/>
  <c r="C22" i="35"/>
  <c r="C23" i="35"/>
  <c r="C24" i="35"/>
  <c r="C21" i="35"/>
  <c r="C20" i="35"/>
  <c r="C14" i="35"/>
  <c r="C15" i="35"/>
  <c r="C16" i="35"/>
  <c r="C17" i="35"/>
  <c r="C13" i="35"/>
  <c r="C7" i="35"/>
  <c r="C8" i="35"/>
  <c r="C9" i="35"/>
  <c r="C10" i="35"/>
  <c r="C6" i="35"/>
  <c r="G6" i="35"/>
  <c r="B6" i="35"/>
  <c r="C2" i="35"/>
  <c r="G41" i="35"/>
  <c r="G34" i="35"/>
  <c r="G27" i="35"/>
  <c r="G20" i="35"/>
  <c r="G13" i="35"/>
  <c r="C38" i="33" l="1"/>
  <c r="C38" i="30"/>
  <c r="C57" i="33" l="1"/>
  <c r="C17" i="33" l="1"/>
  <c r="C16" i="33"/>
  <c r="C15" i="33"/>
  <c r="C14" i="33"/>
  <c r="C17" i="30"/>
  <c r="C16" i="30"/>
  <c r="C15" i="30"/>
  <c r="C14" i="30"/>
  <c r="I48" i="1" l="1"/>
  <c r="I41" i="1"/>
  <c r="I34" i="1"/>
  <c r="I27" i="1"/>
  <c r="I20" i="1"/>
  <c r="I13" i="1"/>
  <c r="B6" i="20" l="1"/>
  <c r="B13" i="20" s="1"/>
  <c r="B20" i="20" s="1"/>
  <c r="B27" i="20" s="1"/>
  <c r="B34" i="20" s="1"/>
  <c r="B41" i="20" s="1"/>
  <c r="B48" i="20" s="1"/>
  <c r="C60" i="12" l="1"/>
  <c r="F59" i="12"/>
  <c r="C59" i="12"/>
  <c r="F58" i="12"/>
  <c r="F56" i="12"/>
  <c r="F55" i="12"/>
  <c r="B6" i="12"/>
  <c r="B13" i="12" s="1"/>
  <c r="B20" i="12" s="1"/>
  <c r="B27" i="12" s="1"/>
  <c r="B34" i="12" s="1"/>
  <c r="B41" i="12" s="1"/>
  <c r="B48" i="12" s="1"/>
  <c r="B6" i="11"/>
  <c r="B13" i="11" s="1"/>
  <c r="B20" i="11" s="1"/>
  <c r="B27" i="11" s="1"/>
  <c r="B34" i="11" s="1"/>
  <c r="B41" i="11" s="1"/>
  <c r="B48" i="11" s="1"/>
  <c r="F59" i="11"/>
  <c r="F58" i="11"/>
  <c r="F56" i="11"/>
  <c r="F55" i="11"/>
  <c r="C60" i="11"/>
  <c r="C59" i="11"/>
  <c r="C57" i="11"/>
  <c r="F2" i="11"/>
  <c r="B40" i="7"/>
  <c r="B34" i="7"/>
  <c r="B28" i="7"/>
  <c r="B22" i="7"/>
  <c r="B16" i="7"/>
  <c r="B10" i="7"/>
  <c r="B4" i="7"/>
  <c r="F59" i="8" l="1"/>
  <c r="F58" i="8"/>
  <c r="F56" i="8"/>
  <c r="F55" i="8"/>
  <c r="C60" i="8"/>
  <c r="C59" i="8"/>
  <c r="C57" i="8"/>
  <c r="B6" i="8"/>
  <c r="B13" i="8" s="1"/>
  <c r="B20" i="8" s="1"/>
  <c r="B27" i="8" s="1"/>
  <c r="B34" i="8" s="1"/>
  <c r="B41" i="8" s="1"/>
  <c r="B48" i="8" s="1"/>
  <c r="F59" i="9" l="1"/>
  <c r="F58" i="9"/>
  <c r="F55" i="9"/>
  <c r="F56" i="9"/>
  <c r="C60" i="9"/>
  <c r="C59" i="9"/>
  <c r="C57" i="9"/>
  <c r="B6" i="9"/>
  <c r="B13" i="9" s="1"/>
  <c r="B20" i="9" s="1"/>
  <c r="B27" i="9" s="1"/>
  <c r="B34" i="9" s="1"/>
  <c r="B41" i="9" s="1"/>
  <c r="B48" i="9" s="1"/>
  <c r="F60" i="20"/>
  <c r="F59" i="20"/>
  <c r="F58" i="20"/>
  <c r="F57" i="20"/>
  <c r="F56" i="20"/>
  <c r="F55" i="20"/>
  <c r="C60" i="20"/>
  <c r="C59" i="20"/>
  <c r="C58" i="20"/>
  <c r="B6" i="31"/>
  <c r="B6" i="30"/>
  <c r="C60" i="33"/>
  <c r="C59" i="33"/>
  <c r="G58" i="33"/>
  <c r="C58" i="33"/>
  <c r="G56" i="33"/>
  <c r="C56" i="33"/>
  <c r="F52" i="33"/>
  <c r="C52" i="33"/>
  <c r="I51" i="33"/>
  <c r="F51" i="33"/>
  <c r="C51" i="33"/>
  <c r="F50" i="33"/>
  <c r="C50" i="33"/>
  <c r="F49" i="33"/>
  <c r="C49" i="33"/>
  <c r="I48" i="33"/>
  <c r="C47" i="33" s="1"/>
  <c r="F48" i="33"/>
  <c r="C48" i="33"/>
  <c r="F45" i="33"/>
  <c r="C45" i="33"/>
  <c r="I44" i="33"/>
  <c r="F44" i="33"/>
  <c r="C44" i="33"/>
  <c r="F43" i="33"/>
  <c r="C43" i="33"/>
  <c r="F42" i="33"/>
  <c r="C42" i="33"/>
  <c r="F41" i="33"/>
  <c r="C41" i="33"/>
  <c r="F38" i="33"/>
  <c r="I37" i="33"/>
  <c r="F37" i="33"/>
  <c r="C37" i="33"/>
  <c r="F36" i="33"/>
  <c r="C36" i="33"/>
  <c r="F35" i="33"/>
  <c r="C35" i="33"/>
  <c r="F34" i="33"/>
  <c r="C34" i="33"/>
  <c r="F32" i="33"/>
  <c r="C32" i="33"/>
  <c r="F31" i="33"/>
  <c r="C31" i="33"/>
  <c r="I30" i="33"/>
  <c r="F30" i="33"/>
  <c r="C30" i="33"/>
  <c r="F29" i="33"/>
  <c r="C29" i="33"/>
  <c r="F28" i="33"/>
  <c r="C28" i="33"/>
  <c r="F27" i="33"/>
  <c r="C27" i="33"/>
  <c r="F24" i="33"/>
  <c r="C24" i="33"/>
  <c r="I23" i="33"/>
  <c r="F23" i="33"/>
  <c r="C23" i="33"/>
  <c r="F22" i="33"/>
  <c r="C22" i="33"/>
  <c r="F21" i="33"/>
  <c r="C21" i="33"/>
  <c r="F20" i="33"/>
  <c r="C20" i="33"/>
  <c r="F17" i="33"/>
  <c r="I16" i="33"/>
  <c r="F16" i="33"/>
  <c r="F15" i="33"/>
  <c r="F14" i="33"/>
  <c r="F13" i="33"/>
  <c r="C13" i="33"/>
  <c r="F10" i="33"/>
  <c r="C10" i="33"/>
  <c r="I9" i="33"/>
  <c r="F9" i="33"/>
  <c r="C9" i="33"/>
  <c r="F8" i="33"/>
  <c r="C8" i="33"/>
  <c r="F7" i="33"/>
  <c r="C7" i="33"/>
  <c r="F6" i="33"/>
  <c r="C6" i="33"/>
  <c r="B6" i="33"/>
  <c r="G2" i="33"/>
  <c r="C2" i="33"/>
  <c r="G47" i="31"/>
  <c r="I48" i="31" s="1"/>
  <c r="G40" i="31"/>
  <c r="I41" i="31" s="1"/>
  <c r="E33" i="31"/>
  <c r="G33" i="31"/>
  <c r="I34" i="31" s="1"/>
  <c r="G26" i="31"/>
  <c r="C26" i="31" s="1"/>
  <c r="G19" i="31"/>
  <c r="E19" i="31" s="1"/>
  <c r="G12" i="31"/>
  <c r="E12" i="31" s="1"/>
  <c r="G5" i="31"/>
  <c r="E5" i="31" s="1"/>
  <c r="C47" i="31" l="1"/>
  <c r="C40" i="31"/>
  <c r="C33" i="31"/>
  <c r="I13" i="31"/>
  <c r="I6" i="31"/>
  <c r="C5" i="31"/>
  <c r="E40" i="31"/>
  <c r="E47" i="31"/>
  <c r="F47" i="33"/>
  <c r="C12" i="31"/>
  <c r="I27" i="31"/>
  <c r="E26" i="31"/>
  <c r="C19" i="31"/>
  <c r="I20" i="31"/>
  <c r="G41" i="32"/>
  <c r="G40" i="32"/>
  <c r="I36" i="32"/>
  <c r="H36" i="32"/>
  <c r="G36" i="32"/>
  <c r="F36" i="32"/>
  <c r="E36" i="32"/>
  <c r="D36" i="32"/>
  <c r="C36" i="32"/>
  <c r="I35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3" i="32"/>
  <c r="H13" i="32"/>
  <c r="G13" i="32"/>
  <c r="F13" i="32"/>
  <c r="E13" i="32"/>
  <c r="D13" i="32"/>
  <c r="C13" i="32"/>
  <c r="I12" i="32"/>
  <c r="H12" i="32"/>
  <c r="G12" i="32"/>
  <c r="F12" i="32"/>
  <c r="E12" i="32"/>
  <c r="D12" i="32"/>
  <c r="C12" i="32"/>
  <c r="I7" i="32"/>
  <c r="G7" i="32"/>
  <c r="F7" i="32"/>
  <c r="E7" i="32"/>
  <c r="D7" i="32"/>
  <c r="C7" i="32"/>
  <c r="I6" i="32"/>
  <c r="H6" i="32"/>
  <c r="G6" i="32"/>
  <c r="F6" i="32"/>
  <c r="E6" i="32"/>
  <c r="D6" i="32"/>
  <c r="C6" i="32"/>
  <c r="G2" i="32"/>
  <c r="G58" i="30" l="1"/>
  <c r="G56" i="30"/>
  <c r="C60" i="30"/>
  <c r="C59" i="30"/>
  <c r="C58" i="30"/>
  <c r="C57" i="30"/>
  <c r="C56" i="30"/>
  <c r="G2" i="31"/>
  <c r="I51" i="30"/>
  <c r="F52" i="30"/>
  <c r="F51" i="30"/>
  <c r="F50" i="30"/>
  <c r="F49" i="30"/>
  <c r="F48" i="30"/>
  <c r="F45" i="30"/>
  <c r="F44" i="30"/>
  <c r="F43" i="30"/>
  <c r="F42" i="30"/>
  <c r="F41" i="30"/>
  <c r="F38" i="30"/>
  <c r="F37" i="30"/>
  <c r="F36" i="30"/>
  <c r="F35" i="30"/>
  <c r="F34" i="30"/>
  <c r="F31" i="30"/>
  <c r="F30" i="30"/>
  <c r="F29" i="30"/>
  <c r="F28" i="30"/>
  <c r="F27" i="30"/>
  <c r="F24" i="30"/>
  <c r="F23" i="30"/>
  <c r="F22" i="30"/>
  <c r="F21" i="30"/>
  <c r="F20" i="30"/>
  <c r="F17" i="30"/>
  <c r="F16" i="30"/>
  <c r="F15" i="30"/>
  <c r="F14" i="30"/>
  <c r="F13" i="30"/>
  <c r="F10" i="30"/>
  <c r="F9" i="30"/>
  <c r="F8" i="30"/>
  <c r="F7" i="30"/>
  <c r="F6" i="30"/>
  <c r="B13" i="31"/>
  <c r="B20" i="31" s="1"/>
  <c r="B27" i="31" s="1"/>
  <c r="B34" i="31" s="1"/>
  <c r="B41" i="31" s="1"/>
  <c r="B48" i="31" s="1"/>
  <c r="C2" i="31"/>
  <c r="I51" i="31"/>
  <c r="G52" i="31"/>
  <c r="G51" i="31"/>
  <c r="G50" i="31"/>
  <c r="G49" i="31"/>
  <c r="E52" i="31"/>
  <c r="E51" i="31"/>
  <c r="E50" i="31"/>
  <c r="E49" i="31"/>
  <c r="E48" i="31"/>
  <c r="C52" i="31"/>
  <c r="C51" i="31"/>
  <c r="C50" i="31"/>
  <c r="C49" i="31"/>
  <c r="C48" i="31"/>
  <c r="I44" i="31"/>
  <c r="G45" i="31"/>
  <c r="G44" i="31"/>
  <c r="G43" i="31"/>
  <c r="G42" i="31"/>
  <c r="E45" i="31"/>
  <c r="E44" i="31"/>
  <c r="E43" i="31"/>
  <c r="E42" i="31"/>
  <c r="E41" i="31"/>
  <c r="C45" i="31"/>
  <c r="C44" i="31"/>
  <c r="C43" i="31"/>
  <c r="C42" i="31"/>
  <c r="C41" i="31"/>
  <c r="I37" i="31"/>
  <c r="G38" i="31"/>
  <c r="G37" i="31"/>
  <c r="G36" i="31"/>
  <c r="G35" i="31"/>
  <c r="E38" i="31"/>
  <c r="E37" i="31"/>
  <c r="E36" i="31"/>
  <c r="E35" i="31"/>
  <c r="E34" i="31"/>
  <c r="C38" i="31"/>
  <c r="C37" i="31"/>
  <c r="C36" i="31"/>
  <c r="C35" i="31"/>
  <c r="C34" i="31"/>
  <c r="I30" i="31"/>
  <c r="G31" i="31"/>
  <c r="G30" i="31"/>
  <c r="G29" i="31"/>
  <c r="G28" i="31"/>
  <c r="E31" i="31"/>
  <c r="E30" i="31"/>
  <c r="E29" i="31"/>
  <c r="E28" i="31"/>
  <c r="E27" i="31"/>
  <c r="C31" i="31"/>
  <c r="C30" i="31"/>
  <c r="C29" i="31"/>
  <c r="C28" i="31"/>
  <c r="C27" i="31"/>
  <c r="I23" i="31"/>
  <c r="G24" i="31"/>
  <c r="G23" i="31"/>
  <c r="G22" i="31"/>
  <c r="G21" i="31"/>
  <c r="E24" i="31"/>
  <c r="E23" i="31"/>
  <c r="E22" i="31"/>
  <c r="E21" i="31"/>
  <c r="E20" i="31"/>
  <c r="C24" i="31"/>
  <c r="C23" i="31"/>
  <c r="C22" i="31"/>
  <c r="C21" i="31"/>
  <c r="C20" i="31"/>
  <c r="I16" i="31"/>
  <c r="G17" i="31"/>
  <c r="G16" i="31"/>
  <c r="G15" i="31"/>
  <c r="G14" i="31"/>
  <c r="E17" i="31"/>
  <c r="E16" i="31"/>
  <c r="E15" i="31"/>
  <c r="E14" i="31"/>
  <c r="E13" i="31"/>
  <c r="C17" i="31"/>
  <c r="C16" i="31"/>
  <c r="C15" i="31"/>
  <c r="C14" i="31"/>
  <c r="C13" i="31"/>
  <c r="I9" i="31"/>
  <c r="G10" i="31"/>
  <c r="G9" i="31"/>
  <c r="G8" i="31"/>
  <c r="G7" i="31"/>
  <c r="E10" i="31"/>
  <c r="E9" i="31"/>
  <c r="E8" i="31"/>
  <c r="E7" i="31"/>
  <c r="E6" i="31"/>
  <c r="C10" i="31"/>
  <c r="C9" i="31"/>
  <c r="C8" i="31"/>
  <c r="C7" i="31"/>
  <c r="C6" i="31"/>
  <c r="C58" i="31"/>
  <c r="C57" i="31"/>
  <c r="C56" i="31"/>
  <c r="G58" i="31"/>
  <c r="G56" i="31"/>
  <c r="I6" i="1"/>
  <c r="H53" i="31"/>
  <c r="I41" i="33" l="1"/>
  <c r="H35" i="32"/>
  <c r="I34" i="33"/>
  <c r="G35" i="32"/>
  <c r="I27" i="33"/>
  <c r="F35" i="32"/>
  <c r="E35" i="32"/>
  <c r="I20" i="33"/>
  <c r="I13" i="33"/>
  <c r="D35" i="32"/>
  <c r="I6" i="33"/>
  <c r="C35" i="32"/>
  <c r="I9" i="30"/>
  <c r="I6" i="30"/>
  <c r="C10" i="30"/>
  <c r="C9" i="30"/>
  <c r="C8" i="30"/>
  <c r="C7" i="30"/>
  <c r="C6" i="30"/>
  <c r="C52" i="30"/>
  <c r="C51" i="30"/>
  <c r="C50" i="30"/>
  <c r="C49" i="30"/>
  <c r="I48" i="30"/>
  <c r="C48" i="30"/>
  <c r="F47" i="30"/>
  <c r="C47" i="30"/>
  <c r="C45" i="30"/>
  <c r="I44" i="30"/>
  <c r="C44" i="30"/>
  <c r="C43" i="30"/>
  <c r="C42" i="30"/>
  <c r="I41" i="30"/>
  <c r="C41" i="30"/>
  <c r="F40" i="30"/>
  <c r="C40" i="30"/>
  <c r="I37" i="30"/>
  <c r="C37" i="30"/>
  <c r="C36" i="30"/>
  <c r="C35" i="30"/>
  <c r="I34" i="30"/>
  <c r="C34" i="30"/>
  <c r="F32" i="30"/>
  <c r="C32" i="30"/>
  <c r="C31" i="30"/>
  <c r="I30" i="30"/>
  <c r="C30" i="30"/>
  <c r="C29" i="30"/>
  <c r="C28" i="30"/>
  <c r="I27" i="30"/>
  <c r="C27" i="30"/>
  <c r="F26" i="30"/>
  <c r="C26" i="30"/>
  <c r="C24" i="30"/>
  <c r="I23" i="30"/>
  <c r="C23" i="30"/>
  <c r="C22" i="30"/>
  <c r="C21" i="30"/>
  <c r="I20" i="30"/>
  <c r="C20" i="30"/>
  <c r="F19" i="30"/>
  <c r="C19" i="30"/>
  <c r="I16" i="30"/>
  <c r="I13" i="30"/>
  <c r="C13" i="30"/>
  <c r="F12" i="30"/>
  <c r="C12" i="30"/>
  <c r="F5" i="30"/>
  <c r="C5" i="30"/>
  <c r="G2" i="30"/>
  <c r="C2" i="30"/>
  <c r="C40" i="33" l="1"/>
  <c r="F40" i="33"/>
  <c r="F33" i="33"/>
  <c r="C33" i="33"/>
  <c r="F26" i="33"/>
  <c r="C26" i="33"/>
  <c r="F19" i="33"/>
  <c r="C19" i="33"/>
  <c r="F12" i="33"/>
  <c r="C12" i="33"/>
  <c r="C5" i="33"/>
  <c r="F5" i="33"/>
  <c r="B13" i="1"/>
  <c r="B13" i="35" l="1"/>
  <c r="B13" i="33"/>
  <c r="B13" i="30"/>
  <c r="B20" i="1"/>
  <c r="I36" i="26"/>
  <c r="I35" i="26"/>
  <c r="H36" i="26"/>
  <c r="H35" i="26"/>
  <c r="G36" i="26"/>
  <c r="G35" i="26"/>
  <c r="F36" i="26"/>
  <c r="F35" i="26"/>
  <c r="E36" i="26"/>
  <c r="E35" i="26"/>
  <c r="D36" i="26"/>
  <c r="D35" i="26"/>
  <c r="C36" i="26"/>
  <c r="C35" i="26"/>
  <c r="F2" i="12"/>
  <c r="F2" i="8"/>
  <c r="F2" i="9"/>
  <c r="F2" i="20"/>
  <c r="G41" i="26"/>
  <c r="G40" i="26"/>
  <c r="B20" i="35" l="1"/>
  <c r="B20" i="33"/>
  <c r="B27" i="33" s="1"/>
  <c r="B34" i="33" s="1"/>
  <c r="B41" i="33" s="1"/>
  <c r="B48" i="33" s="1"/>
  <c r="B20" i="30"/>
  <c r="B27" i="30" s="1"/>
  <c r="B34" i="30" s="1"/>
  <c r="B41" i="30" s="1"/>
  <c r="B48" i="30" s="1"/>
  <c r="B27" i="1"/>
  <c r="B34" i="1" l="1"/>
  <c r="B27" i="35"/>
  <c r="B41" i="1" l="1"/>
  <c r="B34" i="35"/>
  <c r="E23" i="12"/>
  <c r="E26" i="12"/>
  <c r="E30" i="12"/>
  <c r="E33" i="12"/>
  <c r="E37" i="12"/>
  <c r="E40" i="12"/>
  <c r="E43" i="12"/>
  <c r="E44" i="12"/>
  <c r="E47" i="12"/>
  <c r="E50" i="12"/>
  <c r="E51" i="12"/>
  <c r="E14" i="12"/>
  <c r="E16" i="12"/>
  <c r="E12" i="12"/>
  <c r="E19" i="12"/>
  <c r="E7" i="12"/>
  <c r="E9" i="12"/>
  <c r="C19" i="12"/>
  <c r="C20" i="12"/>
  <c r="C21" i="12"/>
  <c r="C24" i="12"/>
  <c r="C26" i="12"/>
  <c r="C27" i="12"/>
  <c r="C28" i="12"/>
  <c r="C33" i="12"/>
  <c r="C34" i="12"/>
  <c r="C35" i="12"/>
  <c r="C40" i="12"/>
  <c r="C42" i="12"/>
  <c r="C43" i="12"/>
  <c r="C47" i="12"/>
  <c r="C48" i="12"/>
  <c r="C12" i="12"/>
  <c r="C14" i="12"/>
  <c r="C15" i="12"/>
  <c r="C10" i="12"/>
  <c r="G2" i="26"/>
  <c r="E49" i="11"/>
  <c r="E50" i="11"/>
  <c r="E51" i="11"/>
  <c r="E42" i="11"/>
  <c r="E44" i="11"/>
  <c r="E45" i="11"/>
  <c r="E37" i="11"/>
  <c r="E28" i="11"/>
  <c r="E29" i="11"/>
  <c r="E30" i="11"/>
  <c r="E31" i="11"/>
  <c r="E23" i="11"/>
  <c r="E24" i="11"/>
  <c r="E7" i="11"/>
  <c r="E9" i="11"/>
  <c r="E10" i="11"/>
  <c r="E12" i="11"/>
  <c r="E14" i="11"/>
  <c r="E15" i="11"/>
  <c r="E16" i="11"/>
  <c r="E17" i="11"/>
  <c r="C47" i="11"/>
  <c r="C40" i="11"/>
  <c r="C41" i="11"/>
  <c r="C42" i="11"/>
  <c r="C43" i="11"/>
  <c r="C44" i="11"/>
  <c r="C26" i="11"/>
  <c r="C28" i="11"/>
  <c r="C29" i="11"/>
  <c r="C30" i="11"/>
  <c r="C33" i="11"/>
  <c r="C37" i="11"/>
  <c r="C38" i="11"/>
  <c r="C19" i="11"/>
  <c r="C20" i="11"/>
  <c r="C21" i="11"/>
  <c r="C23" i="11"/>
  <c r="C12" i="11"/>
  <c r="C13" i="11"/>
  <c r="C14" i="11"/>
  <c r="C15" i="11"/>
  <c r="C16" i="11"/>
  <c r="C17" i="11"/>
  <c r="C7" i="11"/>
  <c r="C8" i="11"/>
  <c r="C9" i="11"/>
  <c r="C52" i="10"/>
  <c r="C53" i="10"/>
  <c r="C51" i="10"/>
  <c r="B48" i="1" l="1"/>
  <c r="B41" i="35"/>
  <c r="E2" i="10"/>
  <c r="E16" i="8"/>
  <c r="E14" i="8"/>
  <c r="E9" i="8"/>
  <c r="E23" i="8"/>
  <c r="E28" i="8"/>
  <c r="E30" i="8"/>
  <c r="E37" i="8"/>
  <c r="E42" i="8"/>
  <c r="E43" i="8"/>
  <c r="E44" i="8"/>
  <c r="E51" i="8"/>
  <c r="E7" i="8"/>
  <c r="B48" i="35" l="1"/>
  <c r="I29" i="26"/>
  <c r="I24" i="26"/>
  <c r="I23" i="26"/>
  <c r="I19" i="26"/>
  <c r="I18" i="26"/>
  <c r="I13" i="26"/>
  <c r="I12" i="26"/>
  <c r="I7" i="26"/>
  <c r="I6" i="26"/>
  <c r="H30" i="26"/>
  <c r="H29" i="26"/>
  <c r="H24" i="26"/>
  <c r="H23" i="26"/>
  <c r="H19" i="26"/>
  <c r="H18" i="26"/>
  <c r="H13" i="26"/>
  <c r="H12" i="26"/>
  <c r="H7" i="26"/>
  <c r="H6" i="26"/>
  <c r="G30" i="26"/>
  <c r="G29" i="26"/>
  <c r="G24" i="26"/>
  <c r="G23" i="26"/>
  <c r="G19" i="26"/>
  <c r="G18" i="26"/>
  <c r="G13" i="26"/>
  <c r="G12" i="26"/>
  <c r="G7" i="26"/>
  <c r="G6" i="26"/>
  <c r="F30" i="26"/>
  <c r="F29" i="26"/>
  <c r="F24" i="26"/>
  <c r="F23" i="26"/>
  <c r="F19" i="26"/>
  <c r="F18" i="26"/>
  <c r="F13" i="26"/>
  <c r="F12" i="26"/>
  <c r="F7" i="26"/>
  <c r="F6" i="26"/>
  <c r="E30" i="26"/>
  <c r="E29" i="26"/>
  <c r="E24" i="26"/>
  <c r="E23" i="26"/>
  <c r="E19" i="26"/>
  <c r="E18" i="26"/>
  <c r="E13" i="26"/>
  <c r="E12" i="26"/>
  <c r="E7" i="26"/>
  <c r="E6" i="26"/>
  <c r="D30" i="26"/>
  <c r="D29" i="26"/>
  <c r="D24" i="26"/>
  <c r="D23" i="26"/>
  <c r="D19" i="26"/>
  <c r="D18" i="26"/>
  <c r="D13" i="26"/>
  <c r="D12" i="26"/>
  <c r="D7" i="26"/>
  <c r="D6" i="26"/>
  <c r="C30" i="26"/>
  <c r="C29" i="26"/>
  <c r="C24" i="26"/>
  <c r="C23" i="26"/>
  <c r="C19" i="26"/>
  <c r="C18" i="26"/>
  <c r="C13" i="26"/>
  <c r="C12" i="26"/>
  <c r="C7" i="26"/>
  <c r="C6" i="26"/>
  <c r="E51" i="9" l="1"/>
  <c r="E45" i="9"/>
  <c r="E44" i="9"/>
  <c r="E37" i="9"/>
  <c r="E31" i="9"/>
  <c r="E30" i="9"/>
  <c r="E24" i="9"/>
  <c r="E23" i="9"/>
  <c r="E17" i="9"/>
  <c r="E16" i="9"/>
  <c r="E15" i="9"/>
  <c r="E10" i="9"/>
  <c r="E9" i="9"/>
  <c r="B79" i="7" l="1"/>
  <c r="E38" i="9" s="1"/>
  <c r="B9" i="7"/>
  <c r="C10" i="11" l="1"/>
  <c r="B42" i="7"/>
  <c r="E38" i="8" l="1"/>
  <c r="C49" i="12"/>
  <c r="C49" i="11"/>
  <c r="C1" i="7"/>
  <c r="C2" i="12"/>
  <c r="C2" i="11"/>
  <c r="C2" i="10"/>
  <c r="C2" i="9"/>
  <c r="C2" i="20"/>
  <c r="E38" i="12" l="1"/>
  <c r="E38" i="11"/>
  <c r="C2" i="8"/>
  <c r="F5" i="20"/>
  <c r="C5" i="20"/>
  <c r="B91" i="7" l="1"/>
  <c r="B90" i="7"/>
  <c r="B89" i="7"/>
  <c r="E50" i="9" s="1"/>
  <c r="B88" i="7"/>
  <c r="E49" i="9" s="1"/>
  <c r="B87" i="7"/>
  <c r="B86" i="7"/>
  <c r="E47" i="9" s="1"/>
  <c r="B85" i="7"/>
  <c r="B84" i="7"/>
  <c r="B83" i="7"/>
  <c r="B82" i="7"/>
  <c r="B81" i="7"/>
  <c r="B80" i="7"/>
  <c r="E40" i="9" s="1"/>
  <c r="B78" i="7"/>
  <c r="B77" i="7"/>
  <c r="B76" i="7"/>
  <c r="B75" i="7"/>
  <c r="E34" i="12" s="1"/>
  <c r="G34" i="12" s="1"/>
  <c r="B74" i="7"/>
  <c r="E33" i="9" s="1"/>
  <c r="B73" i="7"/>
  <c r="B72" i="7"/>
  <c r="B71" i="7"/>
  <c r="E29" i="8" s="1"/>
  <c r="B70" i="7"/>
  <c r="B69" i="7"/>
  <c r="B68" i="7"/>
  <c r="E26" i="9" s="1"/>
  <c r="B67" i="7"/>
  <c r="B66" i="7"/>
  <c r="B65" i="7"/>
  <c r="B64" i="7"/>
  <c r="B63" i="7"/>
  <c r="B62" i="7"/>
  <c r="E19" i="9" s="1"/>
  <c r="B61" i="7"/>
  <c r="B60" i="7"/>
  <c r="B59" i="7"/>
  <c r="B58" i="7"/>
  <c r="B57" i="7"/>
  <c r="B56" i="7"/>
  <c r="E12" i="9" s="1"/>
  <c r="B55" i="7"/>
  <c r="B54" i="7"/>
  <c r="B53" i="7"/>
  <c r="B52" i="7"/>
  <c r="B51" i="7"/>
  <c r="B50" i="7"/>
  <c r="E5" i="9" s="1"/>
  <c r="B45" i="7"/>
  <c r="B44" i="7"/>
  <c r="B43" i="7"/>
  <c r="B41" i="7"/>
  <c r="B39" i="7"/>
  <c r="B38" i="7"/>
  <c r="B37" i="7"/>
  <c r="B36" i="7"/>
  <c r="B35" i="7"/>
  <c r="B33" i="7"/>
  <c r="B32" i="7"/>
  <c r="B31" i="7"/>
  <c r="B30" i="7"/>
  <c r="B29" i="7"/>
  <c r="B27" i="7"/>
  <c r="B26" i="7"/>
  <c r="B25" i="7"/>
  <c r="B24" i="7"/>
  <c r="B23" i="7"/>
  <c r="B21" i="7"/>
  <c r="B20" i="7"/>
  <c r="B19" i="7"/>
  <c r="B18" i="7"/>
  <c r="B17" i="7"/>
  <c r="B15" i="7"/>
  <c r="B14" i="7"/>
  <c r="B13" i="7"/>
  <c r="B12" i="7"/>
  <c r="B11" i="7"/>
  <c r="B8" i="7"/>
  <c r="B7" i="7"/>
  <c r="B6" i="7"/>
  <c r="B5" i="7"/>
  <c r="E6" i="12"/>
  <c r="G6" i="12" s="1"/>
  <c r="C6" i="12"/>
  <c r="E5" i="12"/>
  <c r="C5" i="12"/>
  <c r="C1" i="12"/>
  <c r="E47" i="11"/>
  <c r="E40" i="11"/>
  <c r="E33" i="11"/>
  <c r="E26" i="11"/>
  <c r="E19" i="11"/>
  <c r="C6" i="11"/>
  <c r="E5" i="11"/>
  <c r="C5" i="11"/>
  <c r="C1" i="11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D9" i="10"/>
  <c r="C9" i="10"/>
  <c r="D8" i="10"/>
  <c r="C8" i="10"/>
  <c r="D7" i="10"/>
  <c r="C7" i="10"/>
  <c r="D6" i="10"/>
  <c r="C6" i="10"/>
  <c r="D5" i="10"/>
  <c r="C5" i="10"/>
  <c r="C1" i="10"/>
  <c r="C52" i="9"/>
  <c r="C49" i="9"/>
  <c r="G47" i="9"/>
  <c r="C47" i="9"/>
  <c r="C43" i="9"/>
  <c r="C41" i="9"/>
  <c r="G40" i="9"/>
  <c r="C40" i="9"/>
  <c r="G33" i="9"/>
  <c r="C33" i="9"/>
  <c r="C29" i="9"/>
  <c r="C26" i="9"/>
  <c r="G19" i="9"/>
  <c r="C19" i="9"/>
  <c r="C17" i="9"/>
  <c r="G12" i="9"/>
  <c r="C12" i="9"/>
  <c r="C10" i="9"/>
  <c r="G5" i="9"/>
  <c r="C5" i="9"/>
  <c r="C1" i="9"/>
  <c r="C49" i="8"/>
  <c r="C44" i="8"/>
  <c r="C43" i="8"/>
  <c r="C42" i="8"/>
  <c r="C41" i="8"/>
  <c r="C37" i="8"/>
  <c r="C35" i="8"/>
  <c r="C34" i="8"/>
  <c r="C30" i="8"/>
  <c r="C29" i="8"/>
  <c r="C28" i="8"/>
  <c r="C23" i="8"/>
  <c r="C21" i="8"/>
  <c r="C20" i="8"/>
  <c r="C16" i="8"/>
  <c r="C15" i="8"/>
  <c r="C14" i="8"/>
  <c r="C13" i="8"/>
  <c r="C10" i="8"/>
  <c r="C9" i="8"/>
  <c r="C8" i="8"/>
  <c r="C7" i="8"/>
  <c r="G5" i="8"/>
  <c r="C5" i="8"/>
  <c r="C1" i="8"/>
  <c r="H53" i="1"/>
  <c r="C22" i="12" l="1"/>
  <c r="C38" i="8"/>
  <c r="C38" i="9"/>
  <c r="C42" i="9"/>
  <c r="C44" i="9"/>
  <c r="C51" i="12"/>
  <c r="E17" i="12"/>
  <c r="E22" i="12"/>
  <c r="C6" i="9"/>
  <c r="C17" i="8"/>
  <c r="C37" i="12"/>
  <c r="E41" i="9"/>
  <c r="G41" i="9" s="1"/>
  <c r="E45" i="8"/>
  <c r="C45" i="9"/>
  <c r="C45" i="8"/>
  <c r="C30" i="12"/>
  <c r="C30" i="9"/>
  <c r="C28" i="9"/>
  <c r="E24" i="12"/>
  <c r="E21" i="12"/>
  <c r="E21" i="11"/>
  <c r="C24" i="9"/>
  <c r="C24" i="11"/>
  <c r="C9" i="9"/>
  <c r="C9" i="12"/>
  <c r="E43" i="11"/>
  <c r="E43" i="9"/>
  <c r="E35" i="9"/>
  <c r="E35" i="12"/>
  <c r="E45" i="12"/>
  <c r="E17" i="8"/>
  <c r="E27" i="9"/>
  <c r="G27" i="9" s="1"/>
  <c r="E27" i="11"/>
  <c r="G27" i="11" s="1"/>
  <c r="E27" i="8"/>
  <c r="G27" i="8" s="1"/>
  <c r="E27" i="12"/>
  <c r="G27" i="12" s="1"/>
  <c r="E36" i="9"/>
  <c r="E36" i="12"/>
  <c r="C16" i="12"/>
  <c r="C16" i="9"/>
  <c r="C22" i="9"/>
  <c r="C38" i="12"/>
  <c r="C44" i="12"/>
  <c r="E20" i="9"/>
  <c r="G20" i="9" s="1"/>
  <c r="E20" i="8"/>
  <c r="G20" i="8" s="1"/>
  <c r="E24" i="8"/>
  <c r="E29" i="12"/>
  <c r="E29" i="9"/>
  <c r="E34" i="9"/>
  <c r="G34" i="9" s="1"/>
  <c r="E34" i="11"/>
  <c r="G34" i="11" s="1"/>
  <c r="E34" i="8"/>
  <c r="G34" i="8" s="1"/>
  <c r="E49" i="8"/>
  <c r="E49" i="12"/>
  <c r="C17" i="12"/>
  <c r="C23" i="12"/>
  <c r="C23" i="9"/>
  <c r="C29" i="12"/>
  <c r="C41" i="12"/>
  <c r="C52" i="12"/>
  <c r="E41" i="12"/>
  <c r="G41" i="12" s="1"/>
  <c r="E41" i="8"/>
  <c r="G41" i="8" s="1"/>
  <c r="E41" i="11"/>
  <c r="G41" i="11" s="1"/>
  <c r="E50" i="8"/>
  <c r="C20" i="9"/>
  <c r="C36" i="8"/>
  <c r="C36" i="12"/>
  <c r="C48" i="8"/>
  <c r="E31" i="8"/>
  <c r="E31" i="12"/>
  <c r="C21" i="9"/>
  <c r="C37" i="9"/>
  <c r="C50" i="8"/>
  <c r="C50" i="12"/>
  <c r="E28" i="12"/>
  <c r="E28" i="9"/>
  <c r="E48" i="12"/>
  <c r="G48" i="12" s="1"/>
  <c r="E52" i="8"/>
  <c r="E6" i="9"/>
  <c r="G6" i="9" s="1"/>
  <c r="E10" i="8"/>
  <c r="E10" i="12"/>
  <c r="E15" i="12"/>
  <c r="E15" i="8"/>
  <c r="C13" i="12"/>
  <c r="C13" i="9"/>
  <c r="E7" i="9"/>
  <c r="C7" i="9"/>
  <c r="C7" i="12"/>
  <c r="C14" i="9"/>
  <c r="E8" i="12"/>
  <c r="E8" i="8"/>
  <c r="E13" i="8"/>
  <c r="G13" i="8" s="1"/>
  <c r="C8" i="9"/>
  <c r="C8" i="12"/>
  <c r="C15" i="9"/>
  <c r="E14" i="9"/>
  <c r="C6" i="8"/>
  <c r="C51" i="9" l="1"/>
  <c r="C51" i="11"/>
  <c r="C51" i="8"/>
  <c r="E52" i="9"/>
  <c r="C45" i="12"/>
  <c r="C45" i="11"/>
  <c r="C27" i="11"/>
  <c r="C27" i="9"/>
  <c r="C27" i="8"/>
  <c r="E21" i="9"/>
  <c r="E21" i="8"/>
  <c r="C24" i="8"/>
  <c r="E42" i="12"/>
  <c r="E42" i="9"/>
  <c r="E22" i="8"/>
  <c r="E36" i="11"/>
  <c r="E36" i="8"/>
  <c r="C48" i="11"/>
  <c r="C48" i="9"/>
  <c r="C35" i="11"/>
  <c r="C35" i="9"/>
  <c r="E20" i="12"/>
  <c r="G20" i="12" s="1"/>
  <c r="E20" i="11"/>
  <c r="G20" i="11" s="1"/>
  <c r="C22" i="11"/>
  <c r="C22" i="8"/>
  <c r="C50" i="11"/>
  <c r="C50" i="9"/>
  <c r="C52" i="11"/>
  <c r="C52" i="8"/>
  <c r="C34" i="11"/>
  <c r="C34" i="9"/>
  <c r="E35" i="11"/>
  <c r="E35" i="8"/>
  <c r="E48" i="9"/>
  <c r="G48" i="9" s="1"/>
  <c r="E48" i="11"/>
  <c r="G48" i="11" s="1"/>
  <c r="E48" i="8"/>
  <c r="G48" i="8" s="1"/>
  <c r="C31" i="8"/>
  <c r="C36" i="11"/>
  <c r="C36" i="9"/>
  <c r="E8" i="11"/>
  <c r="E8" i="9"/>
  <c r="E13" i="9"/>
  <c r="G13" i="9" s="1"/>
  <c r="E6" i="11"/>
  <c r="G6" i="11" s="1"/>
  <c r="E6" i="8"/>
  <c r="G6" i="8" s="1"/>
  <c r="E52" i="12" l="1"/>
  <c r="E52" i="11"/>
  <c r="C31" i="9"/>
  <c r="E22" i="11"/>
  <c r="E22" i="9"/>
  <c r="E13" i="12"/>
  <c r="G13" i="12" s="1"/>
  <c r="E13" i="11"/>
  <c r="G13" i="11" s="1"/>
  <c r="C31" i="12" l="1"/>
  <c r="C31" i="11"/>
</calcChain>
</file>

<file path=xl/sharedStrings.xml><?xml version="1.0" encoding="utf-8"?>
<sst xmlns="http://schemas.openxmlformats.org/spreadsheetml/2006/main" count="1056" uniqueCount="342">
  <si>
    <t>Potage de légumes</t>
  </si>
  <si>
    <t>Potage crécy</t>
  </si>
  <si>
    <t>LUNDI</t>
  </si>
  <si>
    <t>MARDI</t>
  </si>
  <si>
    <t>MERCREDI</t>
  </si>
  <si>
    <t>JEUDI</t>
  </si>
  <si>
    <t>VENDREDI</t>
  </si>
  <si>
    <t>SAMEDI</t>
  </si>
  <si>
    <t>DIMANCHE</t>
  </si>
  <si>
    <t>MENU A</t>
  </si>
  <si>
    <t>MENU B</t>
  </si>
  <si>
    <t>COMPLEMENTS</t>
  </si>
  <si>
    <t>Semoule au lait</t>
  </si>
  <si>
    <t>NOM DU CLIENT</t>
  </si>
  <si>
    <t xml:space="preserve">Potage aux légumes </t>
  </si>
  <si>
    <t>MENU C</t>
  </si>
  <si>
    <t>Tapioca au lait</t>
  </si>
  <si>
    <t>Potage Dubarry</t>
  </si>
  <si>
    <t>Bouillie de froment</t>
  </si>
  <si>
    <t>Riz au lait</t>
  </si>
  <si>
    <t>***</t>
  </si>
  <si>
    <t>Menu A</t>
  </si>
  <si>
    <t>Pauvre en sel</t>
  </si>
  <si>
    <t>Pauvre en sucre</t>
  </si>
  <si>
    <t>Hypocalorique s/sel</t>
  </si>
  <si>
    <t>Confort intestinal</t>
  </si>
  <si>
    <t>Mixé</t>
  </si>
  <si>
    <t>Plat et cuisson s/sel ajouté</t>
  </si>
  <si>
    <t>Pauvre en sucre/graisse/sel</t>
  </si>
  <si>
    <t>Pauvre en fibre/limité en graisse</t>
  </si>
  <si>
    <t>Menu C</t>
  </si>
  <si>
    <t>Camembert</t>
  </si>
  <si>
    <t>Fromage blanc nature</t>
  </si>
  <si>
    <t>Cake aux légumes</t>
  </si>
  <si>
    <t>Riz créole</t>
  </si>
  <si>
    <t>Yaourt aromatisé</t>
  </si>
  <si>
    <t>Entremets café</t>
  </si>
  <si>
    <t>Flan chocolat</t>
  </si>
  <si>
    <t>Pommes vapeur</t>
  </si>
  <si>
    <t>Edam</t>
  </si>
  <si>
    <t>Betteraves vinaigrette</t>
  </si>
  <si>
    <t>Fondu président</t>
  </si>
  <si>
    <t>Colin meunière citron</t>
  </si>
  <si>
    <t>Salade verte</t>
  </si>
  <si>
    <t>Yaourt nature</t>
  </si>
  <si>
    <t>Epinards béchamel</t>
  </si>
  <si>
    <t>Flan nappé caramel</t>
  </si>
  <si>
    <t>Jambon blanc</t>
  </si>
  <si>
    <t>Crevettes</t>
  </si>
  <si>
    <t>Crêpe au fromage</t>
  </si>
  <si>
    <t>Coulommiers</t>
  </si>
  <si>
    <t>Filet de colin sauce concarnoise</t>
  </si>
  <si>
    <t>Cordon bleu de volaille</t>
  </si>
  <si>
    <t>Poulet rôti</t>
  </si>
  <si>
    <t>Gouda</t>
  </si>
  <si>
    <t>Pâtes carbonara</t>
  </si>
  <si>
    <t>Escalope de poulet au jus</t>
  </si>
  <si>
    <t>Petit fromage frais aux noix</t>
  </si>
  <si>
    <t>Crêpe de fruits de mer</t>
  </si>
  <si>
    <t>Filet de colin beurre citron</t>
  </si>
  <si>
    <t>Fraidou</t>
  </si>
  <si>
    <t>Purée de pommes</t>
  </si>
  <si>
    <t>PLATS</t>
  </si>
  <si>
    <t>ENTREES</t>
  </si>
  <si>
    <t>ACCOMPAGNEMENTS</t>
  </si>
  <si>
    <t>DESSERTS</t>
  </si>
  <si>
    <t>Pâté de campagne</t>
  </si>
  <si>
    <t>Purée de pomme de terre</t>
  </si>
  <si>
    <t>MENUS PAUVRE EN SEL</t>
  </si>
  <si>
    <t>MENUS PAUVRE EN SUCRE, LIMITE EN GRAISSES</t>
  </si>
  <si>
    <t>MENU 1 PAUVRE EN S &amp; G</t>
  </si>
  <si>
    <t>MENU 2 PAUVRE EN S &amp; G</t>
  </si>
  <si>
    <t>COMPLEMENTS PAUVRE EN S &amp; G</t>
  </si>
  <si>
    <t>MENU CONFORT DIGESTIF</t>
  </si>
  <si>
    <r>
      <t xml:space="preserve">COMPLEMENTS </t>
    </r>
    <r>
      <rPr>
        <b/>
        <sz val="10"/>
        <color theme="0"/>
        <rFont val="Calibri"/>
        <family val="2"/>
        <scheme val="minor"/>
      </rPr>
      <t>PAUVRE EN SUCRE</t>
    </r>
  </si>
  <si>
    <r>
      <t xml:space="preserve">COMPLEMENTS </t>
    </r>
    <r>
      <rPr>
        <b/>
        <sz val="10"/>
        <color theme="0"/>
        <rFont val="Calibri"/>
        <family val="2"/>
        <scheme val="minor"/>
      </rPr>
      <t>PAUVRE EN SEL</t>
    </r>
  </si>
  <si>
    <r>
      <t>COMPLEMENTS</t>
    </r>
    <r>
      <rPr>
        <b/>
        <sz val="10"/>
        <color theme="0"/>
        <rFont val="Calibri"/>
        <family val="2"/>
        <scheme val="minor"/>
      </rPr>
      <t xml:space="preserve"> CONFORT DIGESTIF</t>
    </r>
  </si>
  <si>
    <t xml:space="preserve">Les viandes  de boeuf et les volailles sont d'origine française </t>
  </si>
  <si>
    <t>Semaine n°45 - du 5 au 11 Novembre 2018</t>
  </si>
  <si>
    <t>Crêpe aux fruits de mer</t>
  </si>
  <si>
    <t>Pomme du Verger</t>
  </si>
  <si>
    <t>Liégeois chocolat</t>
  </si>
  <si>
    <t>Blettes béchamel</t>
  </si>
  <si>
    <t>Kiwi</t>
  </si>
  <si>
    <t>Pizza royale</t>
  </si>
  <si>
    <t>Haricots beurre persillés</t>
  </si>
  <si>
    <t>Purée pomme poire</t>
  </si>
  <si>
    <t>Purée de p. de terre</t>
  </si>
  <si>
    <t>Pâtes papillons</t>
  </si>
  <si>
    <t>Fondue de poireaux</t>
  </si>
  <si>
    <t>Mousse au chocolat noir</t>
  </si>
  <si>
    <t>Poire</t>
  </si>
  <si>
    <t xml:space="preserve">Fruit indiqué sur le menu servi selon sa disponibilité d'approvisionnement </t>
  </si>
  <si>
    <t>Escalope de poulet</t>
  </si>
  <si>
    <t xml:space="preserve">Riz au lait vanillé </t>
  </si>
  <si>
    <t>Steak haché de poulet</t>
  </si>
  <si>
    <t>Salade verte en chiffonade</t>
  </si>
  <si>
    <t>Quenelles de brochet sauce aurore</t>
  </si>
  <si>
    <t xml:space="preserve">Haricots verts </t>
  </si>
  <si>
    <t>Emincé de dinde sauce blanquette</t>
  </si>
  <si>
    <t>Colin meunière</t>
  </si>
  <si>
    <t>Tarte aux légumes</t>
  </si>
  <si>
    <t>Poire du Verger</t>
  </si>
  <si>
    <t>Salade Louisette</t>
  </si>
  <si>
    <t>Feuilleté viande</t>
  </si>
  <si>
    <t>Concombre à la crème</t>
  </si>
  <si>
    <t>Salade p. de terre œuf jambon</t>
  </si>
  <si>
    <t>Céleri rémoulade au curry</t>
  </si>
  <si>
    <t>1/2 pomelos</t>
  </si>
  <si>
    <t>Sardine au citron</t>
  </si>
  <si>
    <t>Cervelas vinaigrette</t>
  </si>
  <si>
    <t>Pâté en croûte</t>
  </si>
  <si>
    <t>Cuisse de pintade aux raisins</t>
  </si>
  <si>
    <t>Purée de potiron</t>
  </si>
  <si>
    <t>Saint nectaire</t>
  </si>
  <si>
    <t>Tarte bourdaloue</t>
  </si>
  <si>
    <t>MENU A CHOIX 2</t>
  </si>
  <si>
    <t>PRODUITS LAITIERS</t>
  </si>
  <si>
    <t>DEJEUNER</t>
  </si>
  <si>
    <t>DINER</t>
  </si>
  <si>
    <r>
      <t xml:space="preserve">MENU A </t>
    </r>
    <r>
      <rPr>
        <b/>
        <sz val="10"/>
        <color theme="0"/>
        <rFont val="Calibri"/>
        <family val="2"/>
        <scheme val="minor"/>
      </rPr>
      <t>PAUVRE EN SEL</t>
    </r>
  </si>
  <si>
    <r>
      <t xml:space="preserve">MENU C </t>
    </r>
    <r>
      <rPr>
        <b/>
        <sz val="10"/>
        <color rgb="FF2A2C30"/>
        <rFont val="Calibri"/>
        <family val="2"/>
        <scheme val="minor"/>
      </rPr>
      <t>PAUVRE EN SEL</t>
    </r>
  </si>
  <si>
    <t>Dessert sans sucre, limité graisse</t>
  </si>
  <si>
    <r>
      <rPr>
        <b/>
        <sz val="12"/>
        <color theme="0"/>
        <rFont val="Calibri"/>
        <family val="2"/>
        <scheme val="minor"/>
      </rPr>
      <t>COMPLEMENTS</t>
    </r>
    <r>
      <rPr>
        <b/>
        <sz val="14"/>
        <color theme="0"/>
        <rFont val="Calibri"/>
        <family val="2"/>
        <scheme val="minor"/>
      </rPr>
      <t xml:space="preserve"> </t>
    </r>
    <r>
      <rPr>
        <b/>
        <sz val="10"/>
        <color theme="0"/>
        <rFont val="Calibri"/>
        <family val="2"/>
        <scheme val="minor"/>
      </rPr>
      <t>PAUVRE EN SEL, SUCRE</t>
    </r>
  </si>
  <si>
    <r>
      <t xml:space="preserve">MENU A </t>
    </r>
    <r>
      <rPr>
        <b/>
        <sz val="10"/>
        <color theme="0"/>
        <rFont val="Calibri"/>
        <family val="2"/>
        <scheme val="minor"/>
      </rPr>
      <t>CONFORT DIGESTIF</t>
    </r>
  </si>
  <si>
    <r>
      <t xml:space="preserve">MENU C </t>
    </r>
    <r>
      <rPr>
        <b/>
        <sz val="10"/>
        <color rgb="FF2A2C30"/>
        <rFont val="Calibri"/>
        <family val="2"/>
        <scheme val="minor"/>
      </rPr>
      <t>CONFORT DIGESTIF</t>
    </r>
  </si>
  <si>
    <t>MENUS PAUVRE EN SUCRE, limité en graisse</t>
  </si>
  <si>
    <r>
      <t xml:space="preserve">MENU A </t>
    </r>
    <r>
      <rPr>
        <b/>
        <sz val="10"/>
        <color theme="0"/>
        <rFont val="Calibri"/>
        <family val="2"/>
        <scheme val="minor"/>
      </rPr>
      <t>PAUVRE EN SUCRE, limité en graisse</t>
    </r>
  </si>
  <si>
    <t>MENU PAUVRE EN SEL, SUCRE, limité en graisse</t>
  </si>
  <si>
    <r>
      <t xml:space="preserve">MENU A </t>
    </r>
    <r>
      <rPr>
        <b/>
        <sz val="10"/>
        <color theme="0"/>
        <rFont val="Calibri"/>
        <family val="2"/>
        <scheme val="minor"/>
      </rPr>
      <t>PAUVRE EN</t>
    </r>
    <r>
      <rPr>
        <b/>
        <sz val="14"/>
        <color theme="0"/>
        <rFont val="Calibri"/>
        <family val="2"/>
        <scheme val="minor"/>
      </rPr>
      <t xml:space="preserve"> </t>
    </r>
    <r>
      <rPr>
        <b/>
        <sz val="10"/>
        <color theme="0"/>
        <rFont val="Calibri"/>
        <family val="2"/>
        <scheme val="minor"/>
      </rPr>
      <t>SEL, SUCRE, milité en graisse</t>
    </r>
  </si>
  <si>
    <r>
      <t xml:space="preserve">MENU C </t>
    </r>
    <r>
      <rPr>
        <b/>
        <sz val="10"/>
        <color rgb="FF2A2C30"/>
        <rFont val="Calibri"/>
        <family val="2"/>
        <scheme val="minor"/>
      </rPr>
      <t>PAUVRE EN SEL, SUCRE, limité en graisse</t>
    </r>
  </si>
  <si>
    <t>Carré fromager</t>
  </si>
  <si>
    <t>Emmental</t>
  </si>
  <si>
    <t>Rondelé</t>
  </si>
  <si>
    <t>Taboulé</t>
  </si>
  <si>
    <t>Surimi</t>
  </si>
  <si>
    <t>Mimolette</t>
  </si>
  <si>
    <t>Salade Marco Polo</t>
  </si>
  <si>
    <t>Sauté de porc au paprika</t>
  </si>
  <si>
    <t>Chou de Bruxelles</t>
  </si>
  <si>
    <t>Purée pomme mangue</t>
  </si>
  <si>
    <t>Potage aux légumes</t>
  </si>
  <si>
    <t>Liégeois café</t>
  </si>
  <si>
    <t>P. de terre à la savoyarde</t>
  </si>
  <si>
    <t>Floraline au lait vanillée</t>
  </si>
  <si>
    <t>Rillettes</t>
  </si>
  <si>
    <t>Entremets citron</t>
  </si>
  <si>
    <t>Betteraves ciboulette</t>
  </si>
  <si>
    <t>Légumes du pot</t>
  </si>
  <si>
    <t>Gaufre au chocolat</t>
  </si>
  <si>
    <t>Salade pastourelle</t>
  </si>
  <si>
    <t>Chou-fleur béchamel</t>
  </si>
  <si>
    <t>Cervelas</t>
  </si>
  <si>
    <t>Emincés de dinde forestière</t>
  </si>
  <si>
    <t>Crème soubise</t>
  </si>
  <si>
    <t>Fromage blanc</t>
  </si>
  <si>
    <t>Saucisson à l'ail</t>
  </si>
  <si>
    <t>Escalope de poulet au curry</t>
  </si>
  <si>
    <t>Saint Paulin</t>
  </si>
  <si>
    <t>Croisillon aux champignons</t>
  </si>
  <si>
    <t>Carottes et navets braisés</t>
  </si>
  <si>
    <t>Moelleux pistache poire</t>
  </si>
  <si>
    <t>Poireaux vinaigrette</t>
  </si>
  <si>
    <t>Jambonneau et moutarde</t>
  </si>
  <si>
    <t>P. de terre rissolées</t>
  </si>
  <si>
    <t>Cantal</t>
  </si>
  <si>
    <t>Crème dessert vanille</t>
  </si>
  <si>
    <r>
      <t xml:space="preserve">Macédoine de légumes </t>
    </r>
    <r>
      <rPr>
        <sz val="9"/>
        <rFont val="Clalibri"/>
      </rPr>
      <t>mayonnaise</t>
    </r>
  </si>
  <si>
    <t>Pâtes au basilic</t>
  </si>
  <si>
    <t>Floraline au lait vanillée s/ sucre</t>
  </si>
  <si>
    <t>Semoule mimosa</t>
  </si>
  <si>
    <t>Rôti de veau au jus</t>
  </si>
  <si>
    <t>Fromage frais nature</t>
  </si>
  <si>
    <t>Salade de pâtes vinaigrette</t>
  </si>
  <si>
    <t>Sauté de porc au jus</t>
  </si>
  <si>
    <t>Potage parmentier</t>
  </si>
  <si>
    <t>Pâtes tortis</t>
  </si>
  <si>
    <t>Saumonette sauce citron</t>
  </si>
  <si>
    <t>P. de terre petits pois</t>
  </si>
  <si>
    <t>Œuf au lait s/ sucre</t>
  </si>
  <si>
    <t>Salade pastourelle: pâtes, tomate, poivron</t>
  </si>
  <si>
    <t xml:space="preserve">Salade Marco polo: pâtes, surimi, poivron </t>
  </si>
  <si>
    <t>Haricots verts</t>
  </si>
  <si>
    <t>Clémentines</t>
  </si>
  <si>
    <t>Mousse citron</t>
  </si>
  <si>
    <t>Semoule au lait à la cannelle</t>
  </si>
  <si>
    <t>Chou blanc sauce fromage blanc curry</t>
  </si>
  <si>
    <t xml:space="preserve">Jambon blanc </t>
  </si>
  <si>
    <t>Moelleux aux poires s/sucre</t>
  </si>
  <si>
    <t>Macédoine de légumes</t>
  </si>
  <si>
    <t>Crème Soubise</t>
  </si>
  <si>
    <t>Bûchette mi chèvre</t>
  </si>
  <si>
    <t>Quenelles de brochet sauce crustacés</t>
  </si>
  <si>
    <t>Choux-fleurs béchamel</t>
  </si>
  <si>
    <t>Saucisson à l'ail cornichon</t>
  </si>
  <si>
    <t>Rôti de veau sauce Vallée d'Auge</t>
  </si>
  <si>
    <t>g</t>
  </si>
  <si>
    <t>Paupiette de veau sauce chasseur</t>
  </si>
  <si>
    <t>Purée de céleri</t>
  </si>
  <si>
    <r>
      <t xml:space="preserve">MENU C </t>
    </r>
    <r>
      <rPr>
        <b/>
        <sz val="10"/>
        <color rgb="FF2A2C30"/>
        <rFont val="Calibri"/>
        <family val="2"/>
        <scheme val="minor"/>
      </rPr>
      <t>PAUVRE EN SUCRE, limité en graisse</t>
    </r>
  </si>
  <si>
    <t>MENU MIXE</t>
  </si>
  <si>
    <r>
      <t xml:space="preserve">MENU A </t>
    </r>
    <r>
      <rPr>
        <b/>
        <sz val="10"/>
        <color theme="0"/>
        <rFont val="Calibri"/>
        <family val="2"/>
        <scheme val="minor"/>
      </rPr>
      <t>MIXE</t>
    </r>
  </si>
  <si>
    <r>
      <t xml:space="preserve">MENU C </t>
    </r>
    <r>
      <rPr>
        <b/>
        <sz val="11"/>
        <color rgb="FF2A2C30"/>
        <rFont val="Calibri"/>
        <family val="2"/>
        <scheme val="minor"/>
      </rPr>
      <t>MIXE</t>
    </r>
  </si>
  <si>
    <r>
      <rPr>
        <b/>
        <sz val="12"/>
        <color theme="0"/>
        <rFont val="Calibri"/>
        <family val="2"/>
        <scheme val="minor"/>
      </rPr>
      <t>COMPLEMENTS</t>
    </r>
    <r>
      <rPr>
        <b/>
        <sz val="14"/>
        <color theme="0"/>
        <rFont val="Calibri"/>
        <family val="2"/>
        <scheme val="minor"/>
      </rPr>
      <t xml:space="preserve"> </t>
    </r>
    <r>
      <rPr>
        <b/>
        <sz val="10"/>
        <color theme="0"/>
        <rFont val="Calibri"/>
        <family val="2"/>
        <scheme val="minor"/>
      </rPr>
      <t>MIXE</t>
    </r>
  </si>
  <si>
    <t>Semaine n°08 - du 18 au 24 Février 2019</t>
  </si>
  <si>
    <t>Boulettes de bœuf sauce tomate</t>
  </si>
  <si>
    <t>Coquillettes</t>
  </si>
  <si>
    <t>Tarte aux poireaux</t>
  </si>
  <si>
    <t>Carottes râpées vinaigrette</t>
  </si>
  <si>
    <t>Julienne de légumes</t>
  </si>
  <si>
    <t>Salade de lentilles vinaigrette</t>
  </si>
  <si>
    <t>Rognons de porc sauce madère</t>
  </si>
  <si>
    <t>Omelette nature</t>
  </si>
  <si>
    <t>Haricots verts persillés</t>
  </si>
  <si>
    <t>Poulet rôti sauce suprême</t>
  </si>
  <si>
    <t>Petit fromage frais au sel de Guérande</t>
  </si>
  <si>
    <t>Lasagnes bolognaises</t>
  </si>
  <si>
    <t>Haricots coco</t>
  </si>
  <si>
    <t>Purée de pommes crème de marrons</t>
  </si>
  <si>
    <t>Œufs brouillés aux fines herbes</t>
  </si>
  <si>
    <t>Jardinière de légumes</t>
  </si>
  <si>
    <t>Orange</t>
  </si>
  <si>
    <t>Semoule au lait à la cannelle (grand)</t>
  </si>
  <si>
    <t>Tapioca au lait (grand)</t>
  </si>
  <si>
    <t>Bouillie de froment (grand)</t>
  </si>
  <si>
    <t>Semoule au lait au caramel</t>
  </si>
  <si>
    <t>Bouillie de froment au chocolat (grand)</t>
  </si>
  <si>
    <t>Bouillie de froment au chocolat</t>
  </si>
  <si>
    <t>Carottes</t>
  </si>
  <si>
    <t>Escalope de porc sauce madère</t>
  </si>
  <si>
    <t>Escalope de porc au jus</t>
  </si>
  <si>
    <t>Semoule aux petits légumes</t>
  </si>
  <si>
    <t>Semoule</t>
  </si>
  <si>
    <t xml:space="preserve">Tapioca au lait </t>
  </si>
  <si>
    <t>Riz au lait vanillé (grand)</t>
  </si>
  <si>
    <t>Riz au lait vanillé</t>
  </si>
  <si>
    <t>Floraline au lait à la fleur d'oranger</t>
  </si>
  <si>
    <t>Tapioca au lait s/sucre</t>
  </si>
  <si>
    <t>Salade exotique</t>
  </si>
  <si>
    <t>Salade exotique: riz, tomate, ananas, mais</t>
  </si>
  <si>
    <t>Liégeois cafe</t>
  </si>
  <si>
    <t>Flan vanille</t>
  </si>
  <si>
    <t xml:space="preserve">Pomme entière cuite au four </t>
  </si>
  <si>
    <t>Macédoine de légumes mixée</t>
  </si>
  <si>
    <t>Boulette de bœuf sauce tomate mixée</t>
  </si>
  <si>
    <t>Purée de choux de Bruxelles</t>
  </si>
  <si>
    <t>Carottes mixées</t>
  </si>
  <si>
    <t>Lentilles mixées</t>
  </si>
  <si>
    <t>Paupiette de veau chasseur mixée</t>
  </si>
  <si>
    <t xml:space="preserve">Purée de céleri </t>
  </si>
  <si>
    <t>Betteraves mixées</t>
  </si>
  <si>
    <t>Poulet rôti sauce suprême mixé</t>
  </si>
  <si>
    <t xml:space="preserve">Petit fromage frais au sel de Guérande </t>
  </si>
  <si>
    <t>Chou-fleur mixé</t>
  </si>
  <si>
    <t>Filet de colin beurre citron mixé</t>
  </si>
  <si>
    <t>Macédoine mixée</t>
  </si>
  <si>
    <t>Escalope de poulet au curry mixée</t>
  </si>
  <si>
    <t>Haricots coco mixés</t>
  </si>
  <si>
    <t>Purée de pommes crème de marron</t>
  </si>
  <si>
    <t>Poireaux mixés</t>
  </si>
  <si>
    <t>Rôti de veau sauce Vallée d'Auge mixé</t>
  </si>
  <si>
    <t>Purée de carottes</t>
  </si>
  <si>
    <t>Petit fromage frais au noix</t>
  </si>
  <si>
    <t>Haché de veau mixé</t>
  </si>
  <si>
    <t>Liégois café</t>
  </si>
  <si>
    <t xml:space="preserve">Potage de légumes </t>
  </si>
  <si>
    <t>Jambon blanc mixé</t>
  </si>
  <si>
    <t xml:space="preserve">Purée d'haricots verts </t>
  </si>
  <si>
    <t xml:space="preserve">Flan nappé caramel </t>
  </si>
  <si>
    <t xml:space="preserve">Potage parmentier </t>
  </si>
  <si>
    <t>Sauté de bœuf au jus mixé</t>
  </si>
  <si>
    <t>Purée de navets</t>
  </si>
  <si>
    <t>Emincé de dinde forestière mixé</t>
  </si>
  <si>
    <t xml:space="preserve">Potage crécy </t>
  </si>
  <si>
    <t xml:space="preserve">Purée de p. de terre </t>
  </si>
  <si>
    <t>Filet de colin beurre fondu mixé</t>
  </si>
  <si>
    <t xml:space="preserve">Purée d'épinards </t>
  </si>
  <si>
    <t xml:space="preserve">Purée de pommes </t>
  </si>
  <si>
    <t>Purée de céleri SSE</t>
  </si>
  <si>
    <t>Entremets citron s/ sucre</t>
  </si>
  <si>
    <t>Potage de légumes SSE</t>
  </si>
  <si>
    <t>Crème soubise SSE</t>
  </si>
  <si>
    <t>Potage parmentier SSE</t>
  </si>
  <si>
    <t>Potage crécy SSE</t>
  </si>
  <si>
    <t xml:space="preserve">Poireaux vinaigrette </t>
  </si>
  <si>
    <t xml:space="preserve">Haché de veau au jus </t>
  </si>
  <si>
    <t xml:space="preserve">Escalope de poulet </t>
  </si>
  <si>
    <t xml:space="preserve">Sauté de bœuf au jus </t>
  </si>
  <si>
    <t>Macédoine de légumes vinaigrette SSE</t>
  </si>
  <si>
    <t>Sauté de porc au paprika SSE</t>
  </si>
  <si>
    <t>Coquillettes SSE</t>
  </si>
  <si>
    <t>Carottes râpées vinaigrette SSE</t>
  </si>
  <si>
    <t>Julienne de légumes SSE</t>
  </si>
  <si>
    <t>Pâtes au basilic SSE</t>
  </si>
  <si>
    <t>Choux de Bruxelles SSE</t>
  </si>
  <si>
    <t>Salade de lentilles vinaigrette SSE</t>
  </si>
  <si>
    <t>Escalope de porc sauce madère SSE</t>
  </si>
  <si>
    <t>Chou blanc sauce fromage blanc SSE</t>
  </si>
  <si>
    <t>Poulet rôti sauce suprême SSE</t>
  </si>
  <si>
    <t>Légumes du pot SSE</t>
  </si>
  <si>
    <t>Riz créole SSE</t>
  </si>
  <si>
    <t>Salade pastourelle SSE</t>
  </si>
  <si>
    <t>Filet de colin beurre citron SSE</t>
  </si>
  <si>
    <t>Chou-fleur béchamel SSE</t>
  </si>
  <si>
    <t>Taboulé SSE</t>
  </si>
  <si>
    <t>Escalope de poulet au curry SSE</t>
  </si>
  <si>
    <t>Jardinière de légumes SSE</t>
  </si>
  <si>
    <t xml:space="preserve">Jardinière de légumes </t>
  </si>
  <si>
    <t>Poireaux vinaigrette SSE</t>
  </si>
  <si>
    <t>Rôti de veau sauce Vallée d'Auge SSE</t>
  </si>
  <si>
    <t>Carottes et navets braisés SSE</t>
  </si>
  <si>
    <t>Haché de veau au jus SSE</t>
  </si>
  <si>
    <t>Chou de Bruxelles SSE</t>
  </si>
  <si>
    <t>Escalope de poulet SSE</t>
  </si>
  <si>
    <t>P. de terre et petits pois SSE</t>
  </si>
  <si>
    <t>Omelette nature SSE</t>
  </si>
  <si>
    <t>Haricots verts persillés SSE</t>
  </si>
  <si>
    <t>Sauté de bœuf au jus SSE</t>
  </si>
  <si>
    <t>Semoule aux petits légumes SSE</t>
  </si>
  <si>
    <t>Cake aux légumes SSE</t>
  </si>
  <si>
    <t>Salade verte SSE</t>
  </si>
  <si>
    <t>Jambon blanc SSE</t>
  </si>
  <si>
    <t>Pâtes tortis SSE</t>
  </si>
  <si>
    <t>Saumonette sauce citron SSE</t>
  </si>
  <si>
    <t>Epinards béchamel SSE</t>
  </si>
  <si>
    <t>P. de terre épinards béchamel SSE</t>
  </si>
  <si>
    <t>Potage St Germain</t>
  </si>
  <si>
    <t>Potage St Germain SSE</t>
  </si>
  <si>
    <t>Macédoine de légumes mayonnaise</t>
  </si>
  <si>
    <t>Filet de lieu sauce concarnoise</t>
  </si>
  <si>
    <t xml:space="preserve">Petits pois </t>
  </si>
  <si>
    <t>Filet de lieu sauce concarnoise SSE</t>
  </si>
  <si>
    <t xml:space="preserve">Filet de lieu sauce concarnoise </t>
  </si>
  <si>
    <t>Filet de lieu beurre citron</t>
  </si>
  <si>
    <t>Escalope de poulet mixée</t>
  </si>
  <si>
    <t>Purée de brocolis</t>
  </si>
  <si>
    <t>Entremets café s/ sucre</t>
  </si>
  <si>
    <t>Petits pois SSE</t>
  </si>
  <si>
    <t>Purée de petits pois</t>
  </si>
  <si>
    <t>Lasagnes bolognaise</t>
  </si>
  <si>
    <t>MENU C - SOIR</t>
  </si>
  <si>
    <t>Filet de lieu sauce concarnoise mixé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</si>
</sst>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2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9"/>
      <name val="Clalibri"/>
    </font>
    <font>
      <b/>
      <sz val="17"/>
      <color theme="0"/>
      <name val="Calibri"/>
      <family val="2"/>
      <scheme val="minor"/>
    </font>
    <font>
      <b/>
      <sz val="17"/>
      <color theme="0" tint="-0.499984740745262"/>
      <name val="Calibri"/>
      <family val="2"/>
      <scheme val="minor"/>
    </font>
    <font>
      <sz val="15"/>
      <color rgb="FFA1DA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lalibri"/>
    </font>
    <font>
      <sz val="11"/>
      <color theme="1"/>
      <name val="Clalibri"/>
    </font>
    <font>
      <b/>
      <sz val="11"/>
      <name val="Clalibri"/>
    </font>
    <font>
      <b/>
      <sz val="11"/>
      <color theme="6" tint="-0.249977111117893"/>
      <name val="Clalibri"/>
    </font>
    <font>
      <sz val="11"/>
      <color theme="3" tint="-0.249977111117893"/>
      <name val="Clalibri"/>
    </font>
    <font>
      <sz val="7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A1DA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E57A3F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sz val="9"/>
      <color rgb="FF002060"/>
      <name val="Calibri"/>
      <family val="2"/>
      <scheme val="minor"/>
    </font>
    <font>
      <sz val="12"/>
      <name val="Clalibri"/>
    </font>
    <font>
      <sz val="12"/>
      <color theme="1"/>
      <name val="Clalibri"/>
    </font>
    <font>
      <b/>
      <sz val="12"/>
      <name val="Clalibri"/>
    </font>
    <font>
      <b/>
      <sz val="12"/>
      <color theme="6" tint="-0.249977111117893"/>
      <name val="Clalibri"/>
    </font>
    <font>
      <sz val="12"/>
      <color theme="3" tint="-0.249977111117893"/>
      <name val="Clalibri"/>
    </font>
    <font>
      <sz val="11"/>
      <name val="Calibri"/>
      <family val="2"/>
      <scheme val="minor"/>
    </font>
    <font>
      <sz val="11"/>
      <color theme="0"/>
      <name val="Clalibri"/>
    </font>
    <font>
      <b/>
      <sz val="12"/>
      <color theme="1"/>
      <name val="Clalibri"/>
    </font>
    <font>
      <sz val="18"/>
      <color rgb="FFB7B630"/>
      <name val="Calibri"/>
      <family val="2"/>
      <scheme val="minor"/>
    </font>
    <font>
      <b/>
      <sz val="14"/>
      <color rgb="FF2A2C30"/>
      <name val="Calibri"/>
      <family val="2"/>
      <scheme val="minor"/>
    </font>
    <font>
      <sz val="13"/>
      <color rgb="FF2A2C30"/>
      <name val="Calibri"/>
      <family val="2"/>
      <scheme val="minor"/>
    </font>
    <font>
      <sz val="12"/>
      <color theme="0"/>
      <name val="Clalibri"/>
    </font>
    <font>
      <b/>
      <sz val="12"/>
      <color theme="0"/>
      <name val="Clalibri"/>
    </font>
    <font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B7B63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2A2C3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rgb="FF7F7F7F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7F7F7F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5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7"/>
      <color rgb="FF2A2C30"/>
      <name val="Calibri"/>
      <family val="2"/>
      <scheme val="minor"/>
    </font>
    <font>
      <b/>
      <sz val="16"/>
      <color rgb="FF2A2C30"/>
      <name val="Calibri"/>
      <family val="2"/>
      <scheme val="minor"/>
    </font>
    <font>
      <sz val="11"/>
      <color rgb="FF2A2C30"/>
      <name val="Calibri"/>
      <family val="2"/>
      <scheme val="minor"/>
    </font>
    <font>
      <b/>
      <sz val="12"/>
      <color rgb="FF2A2C30"/>
      <name val="Calibri"/>
      <family val="2"/>
      <scheme val="minor"/>
    </font>
    <font>
      <sz val="12"/>
      <color rgb="FF2A2C30"/>
      <name val="Calibri"/>
      <family val="2"/>
      <scheme val="minor"/>
    </font>
    <font>
      <b/>
      <sz val="9"/>
      <color rgb="FF2A2C30"/>
      <name val="Calibri"/>
      <family val="2"/>
      <scheme val="minor"/>
    </font>
    <font>
      <sz val="11"/>
      <color theme="6" tint="-0.249977111117893"/>
      <name val="Clalibri"/>
    </font>
    <font>
      <b/>
      <sz val="11"/>
      <color rgb="FF2A2C3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C4E5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57A3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2A2C30"/>
        <bgColor indexed="64"/>
      </patternFill>
    </fill>
    <fill>
      <patternFill patternType="solid">
        <fgColor rgb="FFB7B630"/>
        <bgColor indexed="64"/>
      </patternFill>
    </fill>
  </fills>
  <borders count="6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/>
      <right style="thin">
        <color auto="1"/>
      </right>
      <top style="medium">
        <color theme="2" tint="-0.24997711111789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2" tint="-0.249977111117893"/>
      </left>
      <right/>
      <top/>
      <bottom/>
      <diagonal/>
    </border>
    <border>
      <left/>
      <right style="medium">
        <color theme="2" tint="-0.249977111117893"/>
      </right>
      <top/>
      <bottom/>
      <diagonal/>
    </border>
    <border>
      <left/>
      <right style="medium">
        <color theme="2" tint="-0.249977111117893"/>
      </right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">
        <color theme="0" tint="-0.34998626667073579"/>
      </bottom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indexed="64"/>
      </left>
      <right/>
      <top/>
      <bottom style="medium">
        <color theme="0" tint="-0.34998626667073579"/>
      </bottom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2" tint="-0.249977111117893"/>
      </left>
      <right style="medium">
        <color theme="0" tint="-0.499984740745262"/>
      </right>
      <top style="medium">
        <color theme="0" tint="-0.499984740745262"/>
      </top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theme="0" tint="-0.499984740745262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0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2" tint="-0.249977111117893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medium">
        <color theme="2" tint="-0.249977111117893"/>
      </right>
      <top/>
      <bottom/>
      <diagonal/>
    </border>
    <border>
      <left style="medium">
        <color theme="0" tint="-0.499984740745262"/>
      </left>
      <right style="thin">
        <color indexed="64"/>
      </right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499984740745262"/>
      </left>
      <right style="medium">
        <color theme="0" tint="-0.34998626667073579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rgb="FFB7B630"/>
      </left>
      <right/>
      <top style="thin">
        <color rgb="FFB7B630"/>
      </top>
      <bottom/>
      <diagonal/>
    </border>
    <border>
      <left/>
      <right/>
      <top style="thin">
        <color rgb="FFB7B630"/>
      </top>
      <bottom/>
      <diagonal/>
    </border>
    <border>
      <left/>
      <right style="thin">
        <color rgb="FFB7B630"/>
      </right>
      <top style="thin">
        <color rgb="FFB7B630"/>
      </top>
      <bottom/>
      <diagonal/>
    </border>
    <border>
      <left style="thin">
        <color rgb="FFB7B630"/>
      </left>
      <right/>
      <top/>
      <bottom/>
      <diagonal/>
    </border>
    <border>
      <left/>
      <right style="thin">
        <color rgb="FFB7B630"/>
      </right>
      <top/>
      <bottom/>
      <diagonal/>
    </border>
    <border>
      <left style="thin">
        <color rgb="FFB7B630"/>
      </left>
      <right/>
      <top/>
      <bottom style="thin">
        <color rgb="FFB7B630"/>
      </bottom>
      <diagonal/>
    </border>
    <border>
      <left/>
      <right/>
      <top/>
      <bottom style="thin">
        <color rgb="FFB7B630"/>
      </bottom>
      <diagonal/>
    </border>
    <border>
      <left/>
      <right style="thin">
        <color rgb="FFB7B630"/>
      </right>
      <top/>
      <bottom style="thin">
        <color rgb="FFB7B630"/>
      </bottom>
      <diagonal/>
    </border>
    <border>
      <left/>
      <right/>
      <top style="medium">
        <color theme="2" tint="-0.249977111117893"/>
      </top>
      <bottom/>
      <diagonal/>
    </border>
    <border>
      <left style="medium">
        <color theme="2" tint="-0.249977111117893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rgb="FF7F7F7F"/>
      </bottom>
      <diagonal/>
    </border>
    <border>
      <left/>
      <right/>
      <top/>
      <bottom style="medium">
        <color rgb="FF7F7F7F"/>
      </bottom>
      <diagonal/>
    </border>
    <border>
      <left style="thin">
        <color indexed="64"/>
      </left>
      <right style="medium">
        <color theme="2" tint="-0.249977111117893"/>
      </right>
      <top style="medium">
        <color theme="0" tint="-0.34998626667073579"/>
      </top>
      <bottom/>
      <diagonal/>
    </border>
    <border>
      <left/>
      <right/>
      <top/>
      <bottom style="medium">
        <color theme="2" tint="-0.249977111117893"/>
      </bottom>
      <diagonal/>
    </border>
    <border>
      <left style="thin">
        <color indexed="64"/>
      </left>
      <right/>
      <top/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0" tint="-0.34998626667073579"/>
      </top>
      <bottom/>
      <diagonal/>
    </border>
    <border>
      <left/>
      <right style="medium">
        <color theme="2" tint="-0.249977111117893"/>
      </right>
      <top style="medium">
        <color theme="2" tint="-0.249977111117893"/>
      </top>
      <bottom/>
      <diagonal/>
    </border>
    <border>
      <left/>
      <right/>
      <top style="medium">
        <color theme="2" tint="-0.499984740745262"/>
      </top>
      <bottom/>
      <diagonal/>
    </border>
  </borders>
  <cellStyleXfs count="2">
    <xf numFmtId="0" fontId="0" fillId="0" borderId="0"/>
    <xf numFmtId="0" fontId="1" fillId="0" borderId="0"/>
  </cellStyleXfs>
  <cellXfs count="654">
    <xf numFmtId="0" fontId="0" fillId="0" borderId="0" xfId="0"/>
    <xf numFmtId="0" fontId="2" fillId="0" borderId="0" xfId="0" applyFont="1"/>
    <xf numFmtId="0" fontId="3" fillId="3" borderId="0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9" fillId="0" borderId="3" xfId="0" applyFont="1" applyBorder="1" applyAlignment="1"/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0" fontId="12" fillId="3" borderId="0" xfId="1" applyFont="1" applyFill="1" applyBorder="1" applyAlignment="1" applyProtection="1">
      <alignment horizontal="center" vertical="center" wrapText="1"/>
      <protection locked="0"/>
    </xf>
    <xf numFmtId="0" fontId="11" fillId="4" borderId="0" xfId="1" applyFont="1" applyFill="1" applyBorder="1" applyAlignment="1" applyProtection="1">
      <alignment horizontal="center" vertical="center" wrapText="1"/>
      <protection locked="0"/>
    </xf>
    <xf numFmtId="0" fontId="11" fillId="4" borderId="1" xfId="1" applyFont="1" applyFill="1" applyBorder="1" applyAlignment="1" applyProtection="1">
      <alignment horizontal="center" vertical="center" wrapText="1"/>
      <protection locked="0"/>
    </xf>
    <xf numFmtId="0" fontId="12" fillId="4" borderId="0" xfId="1" applyFont="1" applyFill="1" applyBorder="1" applyAlignment="1" applyProtection="1">
      <alignment horizontal="center" vertical="center" wrapText="1"/>
      <protection locked="0"/>
    </xf>
    <xf numFmtId="0" fontId="12" fillId="4" borderId="2" xfId="1" applyFont="1" applyFill="1" applyBorder="1" applyAlignment="1" applyProtection="1">
      <alignment horizontal="center" vertical="center" wrapText="1"/>
      <protection locked="0"/>
    </xf>
    <xf numFmtId="1" fontId="11" fillId="4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11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4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right" vertical="center"/>
    </xf>
    <xf numFmtId="1" fontId="11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15" fillId="4" borderId="1" xfId="0" applyFont="1" applyFill="1" applyBorder="1" applyAlignment="1">
      <alignment horizontal="center" vertical="center"/>
    </xf>
    <xf numFmtId="1" fontId="11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12" fillId="0" borderId="2" xfId="1" applyFont="1" applyFill="1" applyBorder="1" applyAlignment="1" applyProtection="1">
      <alignment horizontal="center" vertical="center" wrapText="1"/>
      <protection locked="0"/>
    </xf>
    <xf numFmtId="1" fontId="1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0" fillId="0" borderId="8" xfId="0" applyBorder="1"/>
    <xf numFmtId="1" fontId="0" fillId="0" borderId="6" xfId="0" applyNumberFormat="1" applyBorder="1"/>
    <xf numFmtId="1" fontId="0" fillId="0" borderId="8" xfId="0" applyNumberFormat="1" applyBorder="1"/>
    <xf numFmtId="1" fontId="0" fillId="0" borderId="9" xfId="0" applyNumberFormat="1" applyBorder="1"/>
    <xf numFmtId="0" fontId="0" fillId="0" borderId="6" xfId="0" applyBorder="1"/>
    <xf numFmtId="0" fontId="0" fillId="0" borderId="9" xfId="0" applyBorder="1"/>
    <xf numFmtId="0" fontId="21" fillId="0" borderId="0" xfId="0" applyFont="1"/>
    <xf numFmtId="0" fontId="23" fillId="0" borderId="0" xfId="0" applyFont="1" applyAlignment="1">
      <alignment vertical="top"/>
    </xf>
    <xf numFmtId="0" fontId="16" fillId="4" borderId="0" xfId="0" applyFont="1" applyFill="1" applyBorder="1" applyAlignment="1">
      <alignment horizontal="center" vertical="center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5" fillId="3" borderId="0" xfId="1" applyFont="1" applyFill="1" applyBorder="1" applyAlignment="1" applyProtection="1">
      <alignment horizontal="center" vertical="center" wrapText="1"/>
      <protection locked="0"/>
    </xf>
    <xf numFmtId="0" fontId="25" fillId="4" borderId="0" xfId="1" applyFont="1" applyFill="1" applyBorder="1" applyAlignment="1" applyProtection="1">
      <alignment horizontal="center" vertical="center" wrapText="1"/>
      <protection locked="0"/>
    </xf>
    <xf numFmtId="1" fontId="29" fillId="0" borderId="8" xfId="0" applyNumberFormat="1" applyFont="1" applyBorder="1"/>
    <xf numFmtId="0" fontId="22" fillId="0" borderId="0" xfId="0" applyFont="1" applyAlignment="1"/>
    <xf numFmtId="1" fontId="30" fillId="3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4" xfId="1" applyFont="1" applyFill="1" applyBorder="1" applyAlignment="1" applyProtection="1">
      <alignment horizontal="center" vertical="center" wrapText="1"/>
      <protection locked="0"/>
    </xf>
    <xf numFmtId="0" fontId="8" fillId="6" borderId="0" xfId="0" applyFont="1" applyFill="1" applyBorder="1" applyAlignment="1">
      <alignment vertical="center"/>
    </xf>
    <xf numFmtId="1" fontId="11" fillId="4" borderId="4" xfId="1" applyNumberFormat="1" applyFont="1" applyFill="1" applyBorder="1" applyAlignment="1" applyProtection="1">
      <alignment horizontal="center" vertical="center" wrapText="1"/>
      <protection locked="0"/>
    </xf>
    <xf numFmtId="0" fontId="15" fillId="4" borderId="4" xfId="0" applyFont="1" applyFill="1" applyBorder="1" applyAlignment="1">
      <alignment horizontal="center" vertical="center"/>
    </xf>
    <xf numFmtId="1" fontId="24" fillId="3" borderId="4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left" vertical="center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left" vertical="center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>
      <alignment vertical="center"/>
    </xf>
    <xf numFmtId="0" fontId="14" fillId="3" borderId="1" xfId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>
      <alignment horizontal="right" vertical="center"/>
    </xf>
    <xf numFmtId="0" fontId="25" fillId="3" borderId="2" xfId="1" applyFont="1" applyFill="1" applyBorder="1" applyAlignment="1" applyProtection="1">
      <alignment horizontal="center" vertical="center" wrapText="1"/>
      <protection locked="0"/>
    </xf>
    <xf numFmtId="0" fontId="27" fillId="3" borderId="1" xfId="1" applyFont="1" applyFill="1" applyBorder="1" applyAlignment="1" applyProtection="1">
      <alignment horizontal="center" vertical="center" wrapText="1"/>
      <protection locked="0"/>
    </xf>
    <xf numFmtId="1" fontId="35" fillId="3" borderId="0" xfId="1" applyNumberFormat="1" applyFont="1" applyFill="1" applyBorder="1" applyAlignment="1" applyProtection="1">
      <alignment horizontal="center" vertical="center" wrapText="1"/>
      <protection locked="0"/>
    </xf>
    <xf numFmtId="0" fontId="36" fillId="3" borderId="0" xfId="1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Fill="1" applyAlignment="1">
      <alignment vertical="center"/>
    </xf>
    <xf numFmtId="1" fontId="24" fillId="3" borderId="0" xfId="1" applyNumberFormat="1" applyFont="1" applyFill="1" applyBorder="1" applyAlignment="1" applyProtection="1">
      <alignment vertical="center" wrapText="1"/>
      <protection locked="0"/>
    </xf>
    <xf numFmtId="0" fontId="32" fillId="0" borderId="0" xfId="0" applyFont="1" applyAlignment="1">
      <alignment horizont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14" xfId="1" applyFont="1" applyFill="1" applyBorder="1" applyAlignment="1" applyProtection="1">
      <alignment horizontal="center" vertical="center" wrapText="1"/>
      <protection locked="0"/>
    </xf>
    <xf numFmtId="0" fontId="12" fillId="4" borderId="14" xfId="1" applyFont="1" applyFill="1" applyBorder="1" applyAlignment="1" applyProtection="1">
      <alignment horizontal="center" vertical="center" wrapText="1"/>
      <protection locked="0"/>
    </xf>
    <xf numFmtId="0" fontId="11" fillId="3" borderId="14" xfId="1" applyFont="1" applyFill="1" applyBorder="1" applyAlignment="1" applyProtection="1">
      <alignment horizontal="center" vertical="center" wrapText="1"/>
      <protection locked="0"/>
    </xf>
    <xf numFmtId="0" fontId="13" fillId="4" borderId="14" xfId="1" applyFont="1" applyFill="1" applyBorder="1" applyAlignment="1" applyProtection="1">
      <alignment horizontal="center" vertical="center" wrapText="1"/>
      <protection locked="0"/>
    </xf>
    <xf numFmtId="0" fontId="11" fillId="4" borderId="14" xfId="1" applyFont="1" applyFill="1" applyBorder="1" applyAlignment="1" applyProtection="1">
      <alignment horizontal="center" vertical="center" wrapText="1"/>
      <protection locked="0"/>
    </xf>
    <xf numFmtId="1" fontId="25" fillId="3" borderId="14" xfId="1" applyNumberFormat="1" applyFont="1" applyFill="1" applyBorder="1" applyAlignment="1" applyProtection="1">
      <alignment horizontal="center" vertical="center" wrapText="1"/>
      <protection locked="0"/>
    </xf>
    <xf numFmtId="1" fontId="25" fillId="4" borderId="16" xfId="1" applyNumberFormat="1" applyFont="1" applyFill="1" applyBorder="1" applyAlignment="1" applyProtection="1">
      <alignment horizontal="center" vertical="center" wrapText="1"/>
      <protection locked="0"/>
    </xf>
    <xf numFmtId="1" fontId="31" fillId="4" borderId="16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4" xfId="1" applyNumberFormat="1" applyFont="1" applyFill="1" applyBorder="1" applyAlignment="1" applyProtection="1">
      <alignment horizontal="center" vertical="center" wrapText="1"/>
      <protection locked="0"/>
    </xf>
    <xf numFmtId="1" fontId="26" fillId="4" borderId="16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14" xfId="1" applyFont="1" applyFill="1" applyBorder="1" applyAlignment="1" applyProtection="1">
      <alignment horizontal="center" vertical="center" wrapText="1"/>
      <protection locked="0"/>
    </xf>
    <xf numFmtId="0" fontId="36" fillId="3" borderId="14" xfId="1" applyFont="1" applyFill="1" applyBorder="1" applyAlignment="1" applyProtection="1">
      <alignment horizontal="center" vertical="center" wrapText="1"/>
      <protection locked="0"/>
    </xf>
    <xf numFmtId="0" fontId="24" fillId="3" borderId="15" xfId="1" applyFont="1" applyFill="1" applyBorder="1" applyAlignment="1" applyProtection="1">
      <alignment horizontal="center" vertical="center" wrapText="1"/>
      <protection locked="0"/>
    </xf>
    <xf numFmtId="0" fontId="25" fillId="3" borderId="14" xfId="1" applyFont="1" applyFill="1" applyBorder="1" applyAlignment="1" applyProtection="1">
      <alignment horizontal="center" vertical="center" wrapText="1"/>
      <protection locked="0"/>
    </xf>
    <xf numFmtId="0" fontId="24" fillId="4" borderId="16" xfId="1" applyFont="1" applyFill="1" applyBorder="1" applyAlignment="1" applyProtection="1">
      <alignment horizontal="center" vertical="center" wrapText="1"/>
      <protection locked="0"/>
    </xf>
    <xf numFmtId="0" fontId="25" fillId="4" borderId="14" xfId="1" applyFont="1" applyFill="1" applyBorder="1" applyAlignment="1" applyProtection="1">
      <alignment horizontal="center" vertical="center" wrapText="1"/>
      <protection locked="0"/>
    </xf>
    <xf numFmtId="0" fontId="25" fillId="4" borderId="16" xfId="1" applyFont="1" applyFill="1" applyBorder="1" applyAlignment="1" applyProtection="1">
      <alignment horizontal="center" vertical="center" wrapText="1"/>
      <protection locked="0"/>
    </xf>
    <xf numFmtId="0" fontId="25" fillId="4" borderId="15" xfId="1" applyFont="1" applyFill="1" applyBorder="1" applyAlignment="1" applyProtection="1">
      <alignment horizontal="center" vertical="center" wrapText="1"/>
      <protection locked="0"/>
    </xf>
    <xf numFmtId="0" fontId="12" fillId="4" borderId="15" xfId="1" applyFont="1" applyFill="1" applyBorder="1" applyAlignment="1" applyProtection="1">
      <alignment horizontal="center" vertical="center" wrapText="1"/>
      <protection locked="0"/>
    </xf>
    <xf numFmtId="0" fontId="24" fillId="3" borderId="16" xfId="1" applyFont="1" applyFill="1" applyBorder="1" applyAlignment="1" applyProtection="1">
      <alignment horizontal="center" vertical="center" wrapText="1"/>
      <protection locked="0"/>
    </xf>
    <xf numFmtId="0" fontId="11" fillId="3" borderId="15" xfId="1" applyFont="1" applyFill="1" applyBorder="1" applyAlignment="1" applyProtection="1">
      <alignment horizontal="center" vertical="center" wrapText="1"/>
      <protection locked="0"/>
    </xf>
    <xf numFmtId="0" fontId="24" fillId="0" borderId="14" xfId="1" applyFont="1" applyFill="1" applyBorder="1" applyAlignment="1" applyProtection="1">
      <alignment horizontal="center" vertical="center" wrapText="1"/>
      <protection locked="0"/>
    </xf>
    <xf numFmtId="0" fontId="26" fillId="4" borderId="16" xfId="1" applyFont="1" applyFill="1" applyBorder="1" applyAlignment="1" applyProtection="1">
      <alignment horizontal="center" vertical="center" wrapText="1"/>
      <protection locked="0"/>
    </xf>
    <xf numFmtId="0" fontId="26" fillId="4" borderId="15" xfId="1" applyFont="1" applyFill="1" applyBorder="1" applyAlignment="1" applyProtection="1">
      <alignment horizontal="center" vertical="center" wrapText="1"/>
      <protection locked="0"/>
    </xf>
    <xf numFmtId="0" fontId="24" fillId="4" borderId="14" xfId="1" applyFont="1" applyFill="1" applyBorder="1" applyAlignment="1" applyProtection="1">
      <alignment horizontal="center" vertical="center" wrapText="1"/>
      <protection locked="0"/>
    </xf>
    <xf numFmtId="0" fontId="13" fillId="4" borderId="15" xfId="1" applyFont="1" applyFill="1" applyBorder="1" applyAlignment="1" applyProtection="1">
      <alignment horizontal="center" vertical="center" wrapText="1"/>
      <protection locked="0"/>
    </xf>
    <xf numFmtId="0" fontId="14" fillId="3" borderId="15" xfId="1" applyFont="1" applyFill="1" applyBorder="1" applyAlignment="1" applyProtection="1">
      <alignment horizontal="center" vertical="center" wrapText="1"/>
      <protection locked="0"/>
    </xf>
    <xf numFmtId="0" fontId="24" fillId="0" borderId="16" xfId="1" applyFont="1" applyFill="1" applyBorder="1" applyAlignment="1" applyProtection="1">
      <alignment horizontal="center" vertical="center" wrapText="1"/>
      <protection locked="0"/>
    </xf>
    <xf numFmtId="0" fontId="24" fillId="4" borderId="15" xfId="1" applyFont="1" applyFill="1" applyBorder="1" applyAlignment="1" applyProtection="1">
      <alignment horizontal="center" vertical="center" wrapText="1"/>
      <protection locked="0"/>
    </xf>
    <xf numFmtId="0" fontId="11" fillId="4" borderId="15" xfId="1" applyFont="1" applyFill="1" applyBorder="1" applyAlignment="1" applyProtection="1">
      <alignment horizontal="center" vertical="center" wrapText="1"/>
      <protection locked="0"/>
    </xf>
    <xf numFmtId="1" fontId="1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1" fontId="24" fillId="3" borderId="16" xfId="1" applyNumberFormat="1" applyFont="1" applyFill="1" applyBorder="1" applyAlignment="1" applyProtection="1">
      <alignment horizontal="center" vertical="center" wrapText="1"/>
      <protection locked="0"/>
    </xf>
    <xf numFmtId="0" fontId="33" fillId="9" borderId="1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/>
    </xf>
    <xf numFmtId="0" fontId="38" fillId="8" borderId="0" xfId="0" applyFont="1" applyFill="1" applyAlignment="1">
      <alignment horizontal="center" vertical="center"/>
    </xf>
    <xf numFmtId="0" fontId="33" fillId="7" borderId="10" xfId="0" applyFont="1" applyFill="1" applyBorder="1" applyAlignment="1">
      <alignment horizontal="center" vertical="center"/>
    </xf>
    <xf numFmtId="0" fontId="38" fillId="7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center" vertical="center"/>
    </xf>
    <xf numFmtId="0" fontId="2" fillId="0" borderId="0" xfId="0" applyFont="1" applyAlignment="1"/>
    <xf numFmtId="0" fontId="22" fillId="0" borderId="0" xfId="0" applyFont="1" applyAlignment="1">
      <alignment horizontal="left"/>
    </xf>
    <xf numFmtId="0" fontId="3" fillId="4" borderId="0" xfId="1" applyFont="1" applyFill="1" applyBorder="1" applyAlignment="1" applyProtection="1">
      <alignment horizontal="center" vertical="center" wrapText="1"/>
      <protection locked="0"/>
    </xf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1" fontId="24" fillId="4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1" fontId="2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/>
    <xf numFmtId="1" fontId="24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>
      <alignment horizontal="center" vertical="center"/>
    </xf>
    <xf numFmtId="0" fontId="25" fillId="3" borderId="22" xfId="1" applyFont="1" applyFill="1" applyBorder="1" applyAlignment="1" applyProtection="1">
      <alignment horizontal="center" vertical="center" wrapText="1"/>
      <protection locked="0"/>
    </xf>
    <xf numFmtId="1" fontId="24" fillId="4" borderId="2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7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22" xfId="1" applyFont="1" applyFill="1" applyBorder="1" applyAlignment="1" applyProtection="1">
      <alignment horizontal="center" vertical="center" wrapText="1"/>
      <protection locked="0"/>
    </xf>
    <xf numFmtId="0" fontId="24" fillId="4" borderId="27" xfId="1" applyFont="1" applyFill="1" applyBorder="1" applyAlignment="1" applyProtection="1">
      <alignment horizontal="center" vertical="center" wrapText="1"/>
      <protection locked="0"/>
    </xf>
    <xf numFmtId="1" fontId="24" fillId="3" borderId="20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7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29" xfId="1" applyFont="1" applyFill="1" applyBorder="1" applyAlignment="1" applyProtection="1">
      <alignment vertical="center" wrapText="1"/>
      <protection locked="0"/>
    </xf>
    <xf numFmtId="1" fontId="24" fillId="4" borderId="29" xfId="1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vertical="top" wrapText="1"/>
    </xf>
    <xf numFmtId="0" fontId="11" fillId="4" borderId="29" xfId="1" applyFont="1" applyFill="1" applyBorder="1" applyAlignment="1" applyProtection="1">
      <alignment horizontal="center" vertical="center" wrapText="1"/>
      <protection locked="0"/>
    </xf>
    <xf numFmtId="1" fontId="31" fillId="3" borderId="24" xfId="1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0" applyFont="1" applyAlignment="1">
      <alignment vertical="center"/>
    </xf>
    <xf numFmtId="0" fontId="33" fillId="0" borderId="0" xfId="0" applyFont="1" applyAlignment="1"/>
    <xf numFmtId="0" fontId="0" fillId="0" borderId="0" xfId="0" applyBorder="1"/>
    <xf numFmtId="0" fontId="38" fillId="8" borderId="0" xfId="0" applyFont="1" applyFill="1" applyBorder="1" applyAlignment="1">
      <alignment horizontal="center" vertical="center" wrapText="1"/>
    </xf>
    <xf numFmtId="0" fontId="33" fillId="7" borderId="10" xfId="0" applyFont="1" applyFill="1" applyBorder="1" applyAlignment="1">
      <alignment horizontal="center" vertical="center" wrapText="1"/>
    </xf>
    <xf numFmtId="0" fontId="40" fillId="0" borderId="29" xfId="0" applyFont="1" applyBorder="1" applyAlignment="1"/>
    <xf numFmtId="0" fontId="28" fillId="4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1" fontId="24" fillId="3" borderId="38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29" xfId="1" applyFont="1" applyFill="1" applyBorder="1" applyAlignment="1" applyProtection="1">
      <alignment horizontal="center" vertical="center" wrapText="1"/>
      <protection locked="0"/>
    </xf>
    <xf numFmtId="1" fontId="24" fillId="3" borderId="36" xfId="1" applyNumberFormat="1" applyFont="1" applyFill="1" applyBorder="1" applyAlignment="1" applyProtection="1">
      <alignment horizontal="center" vertical="center" wrapText="1"/>
      <protection locked="0"/>
    </xf>
    <xf numFmtId="1" fontId="25" fillId="3" borderId="40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2" xfId="0" applyFont="1" applyBorder="1"/>
    <xf numFmtId="0" fontId="40" fillId="0" borderId="0" xfId="0" applyFont="1" applyBorder="1"/>
    <xf numFmtId="1" fontId="24" fillId="4" borderId="38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36" xfId="1" applyNumberFormat="1" applyFont="1" applyFill="1" applyBorder="1" applyAlignment="1" applyProtection="1">
      <alignment horizontal="center" vertical="center" wrapText="1"/>
      <protection locked="0"/>
    </xf>
    <xf numFmtId="1" fontId="25" fillId="4" borderId="40" xfId="1" applyNumberFormat="1" applyFont="1" applyFill="1" applyBorder="1" applyAlignment="1" applyProtection="1">
      <alignment horizontal="center" vertical="center" wrapText="1"/>
      <protection locked="0"/>
    </xf>
    <xf numFmtId="1" fontId="31" fillId="4" borderId="24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40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4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38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27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36" xfId="1" applyNumberFormat="1" applyFont="1" applyFill="1" applyBorder="1" applyAlignment="1" applyProtection="1">
      <alignment horizontal="center" vertical="center" wrapText="1"/>
      <protection locked="0"/>
    </xf>
    <xf numFmtId="1" fontId="26" fillId="0" borderId="40" xfId="1" applyNumberFormat="1" applyFont="1" applyFill="1" applyBorder="1" applyAlignment="1" applyProtection="1">
      <alignment horizontal="center" vertical="center" wrapText="1"/>
      <protection locked="0"/>
    </xf>
    <xf numFmtId="1" fontId="26" fillId="0" borderId="24" xfId="1" applyNumberFormat="1" applyFont="1" applyFill="1" applyBorder="1" applyAlignment="1" applyProtection="1">
      <alignment horizontal="center" vertical="center" wrapText="1"/>
      <protection locked="0"/>
    </xf>
    <xf numFmtId="0" fontId="25" fillId="4" borderId="8" xfId="1" applyFont="1" applyFill="1" applyBorder="1" applyAlignment="1" applyProtection="1">
      <alignment horizontal="center" vertical="center" wrapText="1"/>
      <protection locked="0"/>
    </xf>
    <xf numFmtId="0" fontId="24" fillId="4" borderId="38" xfId="1" applyFont="1" applyFill="1" applyBorder="1" applyAlignment="1" applyProtection="1">
      <alignment horizontal="center" vertical="center" wrapText="1"/>
      <protection locked="0"/>
    </xf>
    <xf numFmtId="0" fontId="24" fillId="4" borderId="36" xfId="1" applyFont="1" applyFill="1" applyBorder="1" applyAlignment="1" applyProtection="1">
      <alignment horizontal="center" vertical="center" wrapText="1"/>
      <protection locked="0"/>
    </xf>
    <xf numFmtId="0" fontId="26" fillId="4" borderId="40" xfId="1" applyFont="1" applyFill="1" applyBorder="1" applyAlignment="1" applyProtection="1">
      <alignment horizontal="center" vertical="center" wrapText="1"/>
      <protection locked="0"/>
    </xf>
    <xf numFmtId="0" fontId="26" fillId="4" borderId="24" xfId="1" applyFont="1" applyFill="1" applyBorder="1" applyAlignment="1" applyProtection="1">
      <alignment horizontal="center" vertical="center" wrapText="1"/>
      <protection locked="0"/>
    </xf>
    <xf numFmtId="0" fontId="24" fillId="3" borderId="24" xfId="1" applyFont="1" applyFill="1" applyBorder="1" applyAlignment="1" applyProtection="1">
      <alignment horizontal="center" vertical="center" wrapText="1"/>
      <protection locked="0"/>
    </xf>
    <xf numFmtId="0" fontId="40" fillId="0" borderId="42" xfId="0" applyFont="1" applyBorder="1" applyAlignment="1"/>
    <xf numFmtId="1" fontId="31" fillId="3" borderId="40" xfId="1" applyNumberFormat="1" applyFont="1" applyFill="1" applyBorder="1" applyAlignment="1" applyProtection="1">
      <alignment horizontal="center" vertical="center" wrapText="1"/>
      <protection locked="0"/>
    </xf>
    <xf numFmtId="1" fontId="25" fillId="3" borderId="24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41" xfId="1" applyFont="1" applyFill="1" applyBorder="1" applyAlignment="1" applyProtection="1">
      <alignment horizontal="center" vertical="center" wrapText="1"/>
      <protection locked="0"/>
    </xf>
    <xf numFmtId="0" fontId="40" fillId="4" borderId="2" xfId="0" applyFont="1" applyFill="1" applyBorder="1"/>
    <xf numFmtId="0" fontId="40" fillId="4" borderId="0" xfId="0" applyFont="1" applyFill="1"/>
    <xf numFmtId="1" fontId="24" fillId="4" borderId="37" xfId="1" applyNumberFormat="1" applyFont="1" applyFill="1" applyBorder="1" applyAlignment="1" applyProtection="1">
      <alignment horizontal="center" vertical="center" wrapText="1"/>
      <protection locked="0"/>
    </xf>
    <xf numFmtId="0" fontId="40" fillId="4" borderId="34" xfId="0" applyFont="1" applyFill="1" applyBorder="1" applyAlignment="1"/>
    <xf numFmtId="0" fontId="24" fillId="4" borderId="33" xfId="1" applyFont="1" applyFill="1" applyBorder="1" applyAlignment="1" applyProtection="1">
      <alignment horizontal="center" vertical="center" wrapText="1"/>
      <protection locked="0"/>
    </xf>
    <xf numFmtId="0" fontId="24" fillId="4" borderId="39" xfId="1" applyFont="1" applyFill="1" applyBorder="1" applyAlignment="1" applyProtection="1">
      <alignment horizontal="center" vertical="center" wrapText="1"/>
      <protection locked="0"/>
    </xf>
    <xf numFmtId="0" fontId="40" fillId="4" borderId="35" xfId="0" applyFont="1" applyFill="1" applyBorder="1" applyAlignment="1"/>
    <xf numFmtId="0" fontId="25" fillId="4" borderId="22" xfId="1" applyFont="1" applyFill="1" applyBorder="1" applyAlignment="1" applyProtection="1">
      <alignment horizontal="center" vertical="center" wrapText="1"/>
      <protection locked="0"/>
    </xf>
    <xf numFmtId="0" fontId="24" fillId="4" borderId="31" xfId="1" applyFont="1" applyFill="1" applyBorder="1" applyAlignment="1" applyProtection="1">
      <alignment horizontal="center" vertical="center" wrapText="1"/>
      <protection locked="0"/>
    </xf>
    <xf numFmtId="0" fontId="25" fillId="4" borderId="24" xfId="1" applyFont="1" applyFill="1" applyBorder="1" applyAlignment="1" applyProtection="1">
      <alignment horizontal="center" vertical="center" wrapText="1"/>
      <protection locked="0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1" fontId="24" fillId="4" borderId="2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1" fontId="25" fillId="4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0" fontId="41" fillId="3" borderId="6" xfId="0" applyFont="1" applyFill="1" applyBorder="1" applyAlignment="1">
      <alignment horizontal="center" vertical="center" wrapText="1"/>
    </xf>
    <xf numFmtId="0" fontId="41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" fontId="24" fillId="4" borderId="39" xfId="1" applyNumberFormat="1" applyFont="1" applyFill="1" applyBorder="1" applyAlignment="1" applyProtection="1">
      <alignment horizontal="center" vertical="center" wrapText="1"/>
      <protection locked="0"/>
    </xf>
    <xf numFmtId="0" fontId="40" fillId="4" borderId="3" xfId="0" applyFont="1" applyFill="1" applyBorder="1" applyAlignment="1"/>
    <xf numFmtId="0" fontId="40" fillId="4" borderId="29" xfId="0" applyFont="1" applyFill="1" applyBorder="1" applyAlignment="1"/>
    <xf numFmtId="1" fontId="24" fillId="4" borderId="16" xfId="1" applyNumberFormat="1" applyFont="1" applyFill="1" applyBorder="1" applyAlignment="1" applyProtection="1">
      <alignment horizontal="center" vertical="center" wrapText="1"/>
      <protection locked="0"/>
    </xf>
    <xf numFmtId="0" fontId="14" fillId="4" borderId="14" xfId="1" applyFont="1" applyFill="1" applyBorder="1" applyAlignment="1" applyProtection="1">
      <alignment horizontal="center" vertical="center" wrapText="1"/>
      <protection locked="0"/>
    </xf>
    <xf numFmtId="0" fontId="14" fillId="4" borderId="24" xfId="1" applyFont="1" applyFill="1" applyBorder="1" applyAlignment="1" applyProtection="1">
      <alignment horizontal="center" vertical="center" wrapText="1"/>
      <protection locked="0"/>
    </xf>
    <xf numFmtId="0" fontId="3" fillId="4" borderId="1" xfId="1" applyFont="1" applyFill="1" applyBorder="1" applyAlignment="1" applyProtection="1">
      <alignment horizontal="center" vertical="center" wrapText="1"/>
      <protection locked="0"/>
    </xf>
    <xf numFmtId="0" fontId="3" fillId="4" borderId="19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0" fontId="2" fillId="4" borderId="0" xfId="0" applyFont="1" applyFill="1"/>
    <xf numFmtId="0" fontId="2" fillId="4" borderId="0" xfId="0" applyFont="1" applyFill="1" applyBorder="1"/>
    <xf numFmtId="0" fontId="2" fillId="4" borderId="1" xfId="0" applyFont="1" applyFill="1" applyBorder="1"/>
    <xf numFmtId="0" fontId="2" fillId="4" borderId="19" xfId="0" applyFont="1" applyFill="1" applyBorder="1"/>
    <xf numFmtId="0" fontId="2" fillId="4" borderId="24" xfId="0" applyFont="1" applyFill="1" applyBorder="1"/>
    <xf numFmtId="0" fontId="2" fillId="4" borderId="23" xfId="0" applyFont="1" applyFill="1" applyBorder="1"/>
    <xf numFmtId="0" fontId="3" fillId="4" borderId="23" xfId="1" applyFont="1" applyFill="1" applyBorder="1" applyAlignment="1" applyProtection="1">
      <alignment horizontal="center" vertical="center" wrapText="1"/>
      <protection locked="0"/>
    </xf>
    <xf numFmtId="0" fontId="9" fillId="4" borderId="3" xfId="0" applyFont="1" applyFill="1" applyBorder="1" applyAlignment="1"/>
    <xf numFmtId="0" fontId="3" fillId="4" borderId="14" xfId="1" applyFont="1" applyFill="1" applyBorder="1" applyAlignment="1" applyProtection="1">
      <alignment horizontal="center" vertical="center" wrapText="1"/>
      <protection locked="0"/>
    </xf>
    <xf numFmtId="0" fontId="8" fillId="4" borderId="0" xfId="0" applyFont="1" applyFill="1" applyAlignment="1">
      <alignment vertical="center"/>
    </xf>
    <xf numFmtId="0" fontId="40" fillId="0" borderId="0" xfId="0" applyFont="1" applyBorder="1" applyAlignment="1">
      <alignment horizontal="center" vertical="center" wrapText="1"/>
    </xf>
    <xf numFmtId="1" fontId="40" fillId="0" borderId="46" xfId="0" applyNumberFormat="1" applyFont="1" applyBorder="1" applyAlignment="1">
      <alignment horizontal="center" vertical="center" wrapText="1"/>
    </xf>
    <xf numFmtId="1" fontId="40" fillId="0" borderId="44" xfId="0" applyNumberFormat="1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1" fontId="40" fillId="0" borderId="20" xfId="0" applyNumberFormat="1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1" fontId="40" fillId="0" borderId="27" xfId="0" applyNumberFormat="1" applyFont="1" applyBorder="1" applyAlignment="1">
      <alignment horizontal="center" vertical="center" wrapText="1"/>
    </xf>
    <xf numFmtId="0" fontId="0" fillId="0" borderId="45" xfId="0" applyBorder="1"/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0" fontId="24" fillId="3" borderId="1" xfId="1" applyFont="1" applyFill="1" applyBorder="1" applyAlignment="1" applyProtection="1">
      <alignment horizontal="center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1" fontId="24" fillId="4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4" xfId="1" applyNumberFormat="1" applyFont="1" applyFill="1" applyBorder="1" applyAlignment="1" applyProtection="1">
      <alignment horizontal="center" vertical="center" wrapText="1"/>
      <protection locked="0"/>
    </xf>
    <xf numFmtId="0" fontId="25" fillId="4" borderId="0" xfId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1" fontId="24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1" applyFont="1" applyFill="1" applyBorder="1" applyAlignment="1" applyProtection="1">
      <alignment horizontal="center" vertical="center" wrapText="1"/>
      <protection locked="0"/>
    </xf>
    <xf numFmtId="0" fontId="24" fillId="0" borderId="0" xfId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0" fontId="24" fillId="4" borderId="1" xfId="1" applyFont="1" applyFill="1" applyBorder="1" applyAlignment="1" applyProtection="1">
      <alignment horizontal="center" vertical="center" wrapText="1"/>
      <protection locked="0"/>
    </xf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0" fontId="24" fillId="3" borderId="1" xfId="1" applyFont="1" applyFill="1" applyBorder="1" applyAlignment="1" applyProtection="1">
      <alignment horizontal="center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1" fontId="24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center" vertical="top" wrapText="1"/>
    </xf>
    <xf numFmtId="1" fontId="24" fillId="3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0" fontId="25" fillId="4" borderId="2" xfId="1" applyFont="1" applyFill="1" applyBorder="1" applyAlignment="1" applyProtection="1">
      <alignment horizontal="center" vertical="center" wrapText="1"/>
      <protection locked="0"/>
    </xf>
    <xf numFmtId="0" fontId="25" fillId="4" borderId="0" xfId="1" applyFont="1" applyFill="1" applyBorder="1" applyAlignment="1" applyProtection="1">
      <alignment horizontal="center" vertical="center" wrapText="1"/>
      <protection locked="0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1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0" fontId="4" fillId="5" borderId="0" xfId="0" applyFont="1" applyFill="1" applyBorder="1" applyAlignment="1">
      <alignment vertical="center" textRotation="90"/>
    </xf>
    <xf numFmtId="0" fontId="11" fillId="0" borderId="14" xfId="1" applyFont="1" applyFill="1" applyBorder="1" applyAlignment="1" applyProtection="1">
      <alignment horizontal="center" vertical="center" wrapText="1"/>
      <protection locked="0"/>
    </xf>
    <xf numFmtId="0" fontId="12" fillId="0" borderId="14" xfId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>
      <alignment vertical="center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Border="1" applyAlignment="1" applyProtection="1">
      <alignment horizontal="center" vertical="center" wrapText="1"/>
      <protection locked="0"/>
    </xf>
    <xf numFmtId="0" fontId="25" fillId="3" borderId="2" xfId="1" applyFont="1" applyFill="1" applyBorder="1" applyAlignment="1" applyProtection="1">
      <alignment horizontal="center" vertical="center" wrapText="1"/>
      <protection locked="0"/>
    </xf>
    <xf numFmtId="0" fontId="31" fillId="4" borderId="0" xfId="1" applyFont="1" applyFill="1" applyBorder="1" applyAlignment="1" applyProtection="1">
      <alignment horizontal="center" vertical="center" wrapText="1"/>
      <protection locked="0"/>
    </xf>
    <xf numFmtId="0" fontId="31" fillId="4" borderId="1" xfId="1" applyFont="1" applyFill="1" applyBorder="1" applyAlignment="1" applyProtection="1">
      <alignment horizontal="center" vertical="center" wrapText="1"/>
      <protection locked="0"/>
    </xf>
    <xf numFmtId="0" fontId="25" fillId="0" borderId="2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/>
    <xf numFmtId="0" fontId="25" fillId="0" borderId="0" xfId="1" applyFont="1" applyFill="1" applyBorder="1" applyAlignment="1" applyProtection="1">
      <alignment horizontal="center" vertical="center" wrapText="1"/>
      <protection locked="0"/>
    </xf>
    <xf numFmtId="0" fontId="35" fillId="3" borderId="0" xfId="1" applyFont="1" applyFill="1" applyBorder="1" applyAlignment="1" applyProtection="1">
      <alignment horizontal="center" vertical="center" wrapText="1"/>
      <protection locked="0"/>
    </xf>
    <xf numFmtId="0" fontId="35" fillId="3" borderId="14" xfId="1" applyFont="1" applyFill="1" applyBorder="1" applyAlignment="1" applyProtection="1">
      <alignment horizontal="center" vertical="center" wrapText="1"/>
      <protection locked="0"/>
    </xf>
    <xf numFmtId="0" fontId="24" fillId="3" borderId="25" xfId="1" applyFont="1" applyFill="1" applyBorder="1" applyAlignment="1" applyProtection="1">
      <alignment horizontal="center" vertical="center" wrapText="1"/>
      <protection locked="0"/>
    </xf>
    <xf numFmtId="0" fontId="24" fillId="0" borderId="24" xfId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/>
    </xf>
    <xf numFmtId="0" fontId="33" fillId="9" borderId="1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/>
    </xf>
    <xf numFmtId="0" fontId="38" fillId="8" borderId="0" xfId="0" applyFont="1" applyFill="1" applyAlignment="1">
      <alignment horizontal="center" vertical="center"/>
    </xf>
    <xf numFmtId="0" fontId="33" fillId="7" borderId="10" xfId="0" applyFont="1" applyFill="1" applyBorder="1" applyAlignment="1">
      <alignment horizontal="center" vertical="center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Alignment="1">
      <alignment horizontal="left"/>
    </xf>
    <xf numFmtId="1" fontId="11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38" fillId="8" borderId="0" xfId="0" applyFont="1" applyFill="1" applyBorder="1" applyAlignment="1">
      <alignment horizontal="center" vertical="center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0" fontId="25" fillId="3" borderId="1" xfId="1" applyFont="1" applyFill="1" applyBorder="1" applyAlignment="1" applyProtection="1">
      <alignment horizontal="center" vertical="center" wrapText="1"/>
      <protection locked="0"/>
    </xf>
    <xf numFmtId="1" fontId="24" fillId="4" borderId="2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7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0" fontId="24" fillId="3" borderId="1" xfId="1" applyFont="1" applyFill="1" applyBorder="1" applyAlignment="1" applyProtection="1">
      <alignment horizontal="center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0" fontId="24" fillId="4" borderId="1" xfId="1" applyFont="1" applyFill="1" applyBorder="1" applyAlignment="1" applyProtection="1">
      <alignment horizontal="center" vertical="center" wrapText="1"/>
      <protection locked="0"/>
    </xf>
    <xf numFmtId="0" fontId="24" fillId="4" borderId="23" xfId="1" applyFont="1" applyFill="1" applyBorder="1" applyAlignment="1" applyProtection="1">
      <alignment horizontal="center" vertical="center" wrapText="1"/>
      <protection locked="0"/>
    </xf>
    <xf numFmtId="0" fontId="24" fillId="3" borderId="23" xfId="1" applyFont="1" applyFill="1" applyBorder="1" applyAlignment="1" applyProtection="1">
      <alignment horizontal="center" vertical="center" wrapText="1"/>
      <protection locked="0"/>
    </xf>
    <xf numFmtId="0" fontId="24" fillId="0" borderId="2" xfId="1" applyFont="1" applyFill="1" applyBorder="1" applyAlignment="1" applyProtection="1">
      <alignment horizontal="center" vertical="center" wrapText="1"/>
      <protection locked="0"/>
    </xf>
    <xf numFmtId="0" fontId="24" fillId="0" borderId="1" xfId="1" applyFont="1" applyFill="1" applyBorder="1" applyAlignment="1" applyProtection="1">
      <alignment horizontal="center" vertical="center" wrapText="1"/>
      <protection locked="0"/>
    </xf>
    <xf numFmtId="0" fontId="24" fillId="0" borderId="23" xfId="1" applyFont="1" applyFill="1" applyBorder="1" applyAlignment="1" applyProtection="1">
      <alignment horizontal="center" vertical="center" wrapText="1"/>
      <protection locked="0"/>
    </xf>
    <xf numFmtId="1" fontId="24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20" xfId="1" applyFont="1" applyFill="1" applyBorder="1" applyAlignment="1" applyProtection="1">
      <alignment horizontal="center" vertical="center" wrapText="1"/>
      <protection locked="0"/>
    </xf>
    <xf numFmtId="0" fontId="24" fillId="4" borderId="27" xfId="1" applyFont="1" applyFill="1" applyBorder="1" applyAlignment="1" applyProtection="1">
      <alignment horizontal="center" vertical="center" wrapText="1"/>
      <protection locked="0"/>
    </xf>
    <xf numFmtId="0" fontId="25" fillId="3" borderId="23" xfId="1" applyFont="1" applyFill="1" applyBorder="1" applyAlignment="1" applyProtection="1">
      <alignment horizontal="center" vertical="center" wrapText="1"/>
      <protection locked="0"/>
    </xf>
    <xf numFmtId="0" fontId="24" fillId="4" borderId="5" xfId="1" applyFont="1" applyFill="1" applyBorder="1" applyAlignment="1" applyProtection="1">
      <alignment horizontal="center" vertical="center" wrapText="1"/>
      <protection locked="0"/>
    </xf>
    <xf numFmtId="1" fontId="24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25" fillId="3" borderId="24" xfId="1" applyFont="1" applyFill="1" applyBorder="1" applyAlignment="1" applyProtection="1">
      <alignment horizontal="center" vertical="center" wrapText="1"/>
      <protection locked="0"/>
    </xf>
    <xf numFmtId="1" fontId="24" fillId="4" borderId="1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" xfId="1" applyNumberFormat="1" applyFont="1" applyFill="1" applyBorder="1" applyAlignment="1" applyProtection="1">
      <alignment horizontal="center" vertical="center" wrapText="1"/>
      <protection locked="0"/>
    </xf>
    <xf numFmtId="1" fontId="25" fillId="3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0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5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0" fillId="4" borderId="2" xfId="0" applyFont="1" applyFill="1" applyBorder="1" applyAlignment="1">
      <alignment horizontal="center"/>
    </xf>
    <xf numFmtId="0" fontId="40" fillId="4" borderId="0" xfId="0" applyFont="1" applyFill="1" applyBorder="1" applyAlignment="1">
      <alignment horizontal="center"/>
    </xf>
    <xf numFmtId="1" fontId="24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8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3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4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3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7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25" fillId="4" borderId="2" xfId="1" applyFont="1" applyFill="1" applyBorder="1" applyAlignment="1" applyProtection="1">
      <alignment horizontal="center" vertical="center" wrapText="1"/>
      <protection locked="0"/>
    </xf>
    <xf numFmtId="0" fontId="25" fillId="4" borderId="1" xfId="1" applyFont="1" applyFill="1" applyBorder="1" applyAlignment="1" applyProtection="1">
      <alignment horizontal="center" vertical="center" wrapText="1"/>
      <protection locked="0"/>
    </xf>
    <xf numFmtId="0" fontId="25" fillId="4" borderId="0" xfId="1" applyFont="1" applyFill="1" applyBorder="1" applyAlignment="1" applyProtection="1">
      <alignment horizontal="center" vertical="center" wrapText="1"/>
      <protection locked="0"/>
    </xf>
    <xf numFmtId="0" fontId="25" fillId="4" borderId="20" xfId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25" fillId="4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0" fontId="24" fillId="3" borderId="24" xfId="1" applyFont="1" applyFill="1" applyBorder="1" applyAlignment="1" applyProtection="1">
      <alignment horizontal="center" vertical="center" wrapText="1"/>
      <protection locked="0"/>
    </xf>
    <xf numFmtId="0" fontId="24" fillId="0" borderId="25" xfId="1" applyFont="1" applyFill="1" applyBorder="1" applyAlignment="1" applyProtection="1">
      <alignment horizontal="center" vertical="center" wrapText="1"/>
      <protection locked="0"/>
    </xf>
    <xf numFmtId="0" fontId="24" fillId="0" borderId="0" xfId="1" applyFont="1" applyFill="1" applyBorder="1" applyAlignment="1" applyProtection="1">
      <alignment horizontal="center" vertical="center" wrapText="1"/>
      <protection locked="0"/>
    </xf>
    <xf numFmtId="0" fontId="24" fillId="3" borderId="26" xfId="1" applyFont="1" applyFill="1" applyBorder="1" applyAlignment="1" applyProtection="1">
      <alignment horizontal="center" vertical="center" wrapText="1"/>
      <protection locked="0"/>
    </xf>
    <xf numFmtId="0" fontId="24" fillId="4" borderId="24" xfId="1" applyFont="1" applyFill="1" applyBorder="1" applyAlignment="1" applyProtection="1">
      <alignment horizontal="center" vertical="center" wrapText="1"/>
      <protection locked="0"/>
    </xf>
    <xf numFmtId="0" fontId="49" fillId="3" borderId="8" xfId="0" applyFont="1" applyFill="1" applyBorder="1" applyAlignment="1">
      <alignment horizontal="center" vertical="center" wrapText="1"/>
    </xf>
    <xf numFmtId="0" fontId="49" fillId="3" borderId="9" xfId="0" applyFont="1" applyFill="1" applyBorder="1" applyAlignment="1">
      <alignment horizontal="center" vertical="center" wrapText="1"/>
    </xf>
    <xf numFmtId="0" fontId="50" fillId="3" borderId="8" xfId="0" applyFont="1" applyFill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 wrapText="1"/>
    </xf>
    <xf numFmtId="0" fontId="51" fillId="3" borderId="9" xfId="0" applyFont="1" applyFill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1" fillId="3" borderId="0" xfId="0" applyFont="1" applyFill="1" applyAlignment="1">
      <alignment horizontal="center" vertical="center" wrapText="1"/>
    </xf>
    <xf numFmtId="0" fontId="49" fillId="3" borderId="0" xfId="0" applyFont="1" applyFill="1" applyAlignment="1">
      <alignment horizontal="center" vertical="center" wrapText="1"/>
    </xf>
    <xf numFmtId="0" fontId="49" fillId="3" borderId="8" xfId="0" applyFont="1" applyFill="1" applyBorder="1" applyAlignment="1">
      <alignment horizontal="center" vertical="center"/>
    </xf>
    <xf numFmtId="0" fontId="49" fillId="3" borderId="9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vertical="center" textRotation="90" wrapText="1"/>
    </xf>
    <xf numFmtId="0" fontId="52" fillId="3" borderId="8" xfId="0" applyFont="1" applyFill="1" applyBorder="1" applyAlignment="1">
      <alignment horizontal="center" vertical="center"/>
    </xf>
    <xf numFmtId="0" fontId="52" fillId="3" borderId="8" xfId="0" applyFont="1" applyFill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3" borderId="9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5" borderId="0" xfId="0" applyFont="1" applyFill="1" applyBorder="1" applyAlignment="1">
      <alignment vertical="center" textRotation="90"/>
    </xf>
    <xf numFmtId="0" fontId="55" fillId="5" borderId="0" xfId="0" applyFont="1" applyFill="1" applyBorder="1" applyAlignment="1">
      <alignment horizontal="center" vertical="center" textRotation="90"/>
    </xf>
    <xf numFmtId="0" fontId="56" fillId="0" borderId="0" xfId="0" applyFont="1"/>
    <xf numFmtId="0" fontId="54" fillId="4" borderId="1" xfId="0" applyFont="1" applyFill="1" applyBorder="1" applyAlignment="1">
      <alignment vertical="center" textRotation="90"/>
    </xf>
    <xf numFmtId="0" fontId="55" fillId="4" borderId="1" xfId="0" applyFont="1" applyFill="1" applyBorder="1" applyAlignment="1">
      <alignment horizontal="center" vertical="center" textRotation="90"/>
    </xf>
    <xf numFmtId="0" fontId="54" fillId="5" borderId="0" xfId="0" applyFont="1" applyFill="1" applyAlignment="1">
      <alignment vertical="center" textRotation="90"/>
    </xf>
    <xf numFmtId="0" fontId="55" fillId="5" borderId="0" xfId="0" applyFont="1" applyFill="1" applyAlignment="1">
      <alignment horizontal="center" vertical="center" textRotation="90"/>
    </xf>
    <xf numFmtId="0" fontId="55" fillId="5" borderId="0" xfId="0" applyFont="1" applyFill="1" applyBorder="1" applyAlignment="1">
      <alignment horizontal="center" textRotation="90"/>
    </xf>
    <xf numFmtId="0" fontId="55" fillId="4" borderId="1" xfId="0" applyFont="1" applyFill="1" applyBorder="1" applyAlignment="1">
      <alignment horizontal="center" textRotation="90"/>
    </xf>
    <xf numFmtId="0" fontId="55" fillId="5" borderId="0" xfId="0" applyFont="1" applyFill="1" applyAlignment="1">
      <alignment horizontal="center" textRotation="90"/>
    </xf>
    <xf numFmtId="0" fontId="54" fillId="5" borderId="1" xfId="0" applyFont="1" applyFill="1" applyBorder="1" applyAlignment="1">
      <alignment horizontal="center" vertical="center" textRotation="90"/>
    </xf>
    <xf numFmtId="0" fontId="54" fillId="4" borderId="0" xfId="0" applyFont="1" applyFill="1" applyBorder="1" applyAlignment="1">
      <alignment horizontal="center" vertical="center" textRotation="90"/>
    </xf>
    <xf numFmtId="0" fontId="54" fillId="5" borderId="0" xfId="0" applyFont="1" applyFill="1" applyAlignment="1">
      <alignment textRotation="90"/>
    </xf>
    <xf numFmtId="0" fontId="54" fillId="5" borderId="1" xfId="0" applyFont="1" applyFill="1" applyBorder="1" applyAlignment="1">
      <alignment horizontal="center" textRotation="90"/>
    </xf>
    <xf numFmtId="0" fontId="54" fillId="0" borderId="0" xfId="0" applyFont="1" applyFill="1" applyAlignment="1">
      <alignment horizontal="center" vertical="center" textRotation="90"/>
    </xf>
    <xf numFmtId="1" fontId="24" fillId="3" borderId="55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6" xfId="1" applyNumberFormat="1" applyFont="1" applyFill="1" applyBorder="1" applyAlignment="1" applyProtection="1">
      <alignment horizontal="center" vertical="center" wrapText="1"/>
      <protection locked="0"/>
    </xf>
    <xf numFmtId="0" fontId="25" fillId="4" borderId="23" xfId="1" applyFont="1" applyFill="1" applyBorder="1" applyAlignment="1" applyProtection="1">
      <alignment horizontal="center" vertical="center" wrapText="1"/>
      <protection locked="0"/>
    </xf>
    <xf numFmtId="0" fontId="58" fillId="0" borderId="0" xfId="0" applyFont="1"/>
    <xf numFmtId="0" fontId="2" fillId="0" borderId="51" xfId="0" applyFont="1" applyBorder="1"/>
    <xf numFmtId="0" fontId="2" fillId="0" borderId="50" xfId="0" applyFont="1" applyBorder="1"/>
    <xf numFmtId="1" fontId="25" fillId="3" borderId="16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60" fillId="3" borderId="14" xfId="1" applyFont="1" applyFill="1" applyBorder="1" applyAlignment="1" applyProtection="1">
      <alignment horizontal="center" vertical="center" wrapText="1"/>
      <protection locked="0"/>
    </xf>
    <xf numFmtId="0" fontId="60" fillId="3" borderId="24" xfId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Border="1" applyAlignment="1">
      <alignment vertical="center" wrapText="1"/>
    </xf>
    <xf numFmtId="1" fontId="25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2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20" fillId="0" borderId="18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0" fontId="37" fillId="3" borderId="24" xfId="0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/>
    </xf>
    <xf numFmtId="1" fontId="24" fillId="4" borderId="57" xfId="1" applyNumberFormat="1" applyFont="1" applyFill="1" applyBorder="1" applyAlignment="1" applyProtection="1">
      <alignment horizontal="center" vertical="center" wrapText="1"/>
      <protection locked="0"/>
    </xf>
    <xf numFmtId="0" fontId="37" fillId="0" borderId="58" xfId="0" applyFont="1" applyFill="1" applyBorder="1" applyAlignment="1">
      <alignment horizontal="center" vertical="center"/>
    </xf>
    <xf numFmtId="0" fontId="25" fillId="4" borderId="57" xfId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vertical="top"/>
    </xf>
    <xf numFmtId="0" fontId="45" fillId="0" borderId="0" xfId="0" applyFont="1" applyAlignment="1">
      <alignment vertical="center"/>
    </xf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1" fontId="11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left" vertical="center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1" fontId="24" fillId="4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1" fontId="24" fillId="3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25" fillId="4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59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2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27" xfId="0" applyFont="1" applyFill="1" applyBorder="1" applyAlignment="1">
      <alignment horizontal="right" vertical="center"/>
    </xf>
    <xf numFmtId="1" fontId="24" fillId="3" borderId="6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61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59" xfId="1" applyFont="1" applyFill="1" applyBorder="1" applyAlignment="1" applyProtection="1">
      <alignment horizontal="center" vertical="center" wrapText="1"/>
      <protection locked="0"/>
    </xf>
    <xf numFmtId="0" fontId="24" fillId="4" borderId="62" xfId="1" applyFont="1" applyFill="1" applyBorder="1" applyAlignment="1" applyProtection="1">
      <alignment horizontal="center" vertical="center" wrapText="1"/>
      <protection locked="0"/>
    </xf>
    <xf numFmtId="0" fontId="24" fillId="4" borderId="61" xfId="1" applyFont="1" applyFill="1" applyBorder="1" applyAlignment="1" applyProtection="1">
      <alignment horizontal="center" vertical="center" wrapText="1"/>
      <protection locked="0"/>
    </xf>
    <xf numFmtId="0" fontId="11" fillId="4" borderId="60" xfId="1" applyFont="1" applyFill="1" applyBorder="1" applyAlignment="1" applyProtection="1">
      <alignment horizontal="center" vertical="center" wrapText="1"/>
      <protection locked="0"/>
    </xf>
    <xf numFmtId="1" fontId="24" fillId="3" borderId="61" xfId="1" applyNumberFormat="1" applyFont="1" applyFill="1" applyBorder="1" applyAlignment="1" applyProtection="1">
      <alignment horizontal="center" vertical="center" wrapText="1"/>
      <protection locked="0"/>
    </xf>
    <xf numFmtId="0" fontId="12" fillId="3" borderId="60" xfId="1" applyFont="1" applyFill="1" applyBorder="1" applyAlignment="1" applyProtection="1">
      <alignment horizontal="center" vertical="center" wrapText="1"/>
      <protection locked="0"/>
    </xf>
    <xf numFmtId="1" fontId="24" fillId="3" borderId="63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64" xfId="0" applyFont="1" applyFill="1" applyBorder="1" applyAlignment="1">
      <alignment horizontal="right" vertical="center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0" fontId="25" fillId="3" borderId="2" xfId="1" applyFont="1" applyFill="1" applyBorder="1" applyAlignment="1" applyProtection="1">
      <alignment horizontal="center" vertical="center" wrapText="1"/>
      <protection locked="0"/>
    </xf>
    <xf numFmtId="0" fontId="25" fillId="3" borderId="0" xfId="1" applyFont="1" applyFill="1" applyBorder="1" applyAlignment="1" applyProtection="1">
      <alignment horizontal="center" vertical="center" wrapText="1"/>
      <protection locked="0"/>
    </xf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0" fontId="24" fillId="0" borderId="2" xfId="1" applyFont="1" applyFill="1" applyBorder="1" applyAlignment="1" applyProtection="1">
      <alignment horizontal="center" vertical="center" wrapText="1"/>
      <protection locked="0"/>
    </xf>
    <xf numFmtId="0" fontId="24" fillId="0" borderId="0" xfId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/>
    </xf>
    <xf numFmtId="1" fontId="24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1" xfId="1" applyFont="1" applyFill="1" applyBorder="1" applyAlignment="1" applyProtection="1">
      <alignment horizontal="center" vertical="center" wrapText="1"/>
      <protection locked="0"/>
    </xf>
    <xf numFmtId="0" fontId="24" fillId="4" borderId="1" xfId="1" applyFont="1" applyFill="1" applyBorder="1" applyAlignment="1" applyProtection="1">
      <alignment horizontal="center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4" borderId="63" xfId="0" applyFont="1" applyFill="1" applyBorder="1" applyAlignment="1"/>
    <xf numFmtId="0" fontId="32" fillId="0" borderId="0" xfId="0" applyFont="1" applyAlignment="1">
      <alignment horizontal="center" wrapText="1"/>
    </xf>
    <xf numFmtId="0" fontId="11" fillId="0" borderId="2" xfId="1" applyFont="1" applyFill="1" applyBorder="1" applyAlignment="1" applyProtection="1">
      <alignment horizontal="center" vertical="center" wrapText="1"/>
      <protection locked="0"/>
    </xf>
    <xf numFmtId="0" fontId="11" fillId="0" borderId="11" xfId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left" vertical="top" wrapText="1"/>
    </xf>
    <xf numFmtId="1" fontId="11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11" fillId="0" borderId="11" xfId="1" applyNumberFormat="1" applyFont="1" applyFill="1" applyBorder="1" applyAlignment="1" applyProtection="1">
      <alignment horizontal="center" vertical="center" wrapText="1"/>
      <protection locked="0"/>
    </xf>
    <xf numFmtId="0" fontId="48" fillId="0" borderId="50" xfId="0" applyFont="1" applyBorder="1" applyAlignment="1">
      <alignment horizontal="left" vertical="center"/>
    </xf>
    <xf numFmtId="0" fontId="48" fillId="0" borderId="0" xfId="0" applyFont="1" applyBorder="1" applyAlignment="1">
      <alignment horizontal="left" vertical="center"/>
    </xf>
    <xf numFmtId="0" fontId="48" fillId="0" borderId="51" xfId="0" applyFont="1" applyBorder="1" applyAlignment="1">
      <alignment horizontal="left" vertical="center"/>
    </xf>
    <xf numFmtId="0" fontId="47" fillId="0" borderId="52" xfId="0" applyFont="1" applyBorder="1" applyAlignment="1">
      <alignment horizontal="left"/>
    </xf>
    <xf numFmtId="0" fontId="47" fillId="0" borderId="53" xfId="0" applyFont="1" applyBorder="1" applyAlignment="1">
      <alignment horizontal="left"/>
    </xf>
    <xf numFmtId="0" fontId="47" fillId="0" borderId="54" xfId="0" applyFont="1" applyBorder="1" applyAlignment="1">
      <alignment horizontal="left"/>
    </xf>
    <xf numFmtId="0" fontId="47" fillId="0" borderId="47" xfId="0" applyFont="1" applyBorder="1" applyAlignment="1">
      <alignment horizontal="left"/>
    </xf>
    <xf numFmtId="0" fontId="47" fillId="0" borderId="48" xfId="0" applyFont="1" applyBorder="1" applyAlignment="1">
      <alignment horizontal="left"/>
    </xf>
    <xf numFmtId="0" fontId="47" fillId="0" borderId="49" xfId="0" applyFont="1" applyBorder="1" applyAlignment="1">
      <alignment horizontal="left"/>
    </xf>
    <xf numFmtId="0" fontId="48" fillId="0" borderId="5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51" xfId="0" applyFont="1" applyBorder="1" applyAlignment="1">
      <alignment horizontal="left" vertical="center" wrapText="1"/>
    </xf>
    <xf numFmtId="0" fontId="33" fillId="9" borderId="10" xfId="0" applyFont="1" applyFill="1" applyBorder="1" applyAlignment="1">
      <alignment horizontal="center" vertical="center"/>
    </xf>
    <xf numFmtId="0" fontId="33" fillId="9" borderId="11" xfId="0" applyFont="1" applyFill="1" applyBorder="1" applyAlignment="1">
      <alignment horizontal="center" vertical="center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38" fillId="6" borderId="1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/>
    </xf>
    <xf numFmtId="0" fontId="54" fillId="5" borderId="0" xfId="0" applyFont="1" applyFill="1" applyAlignment="1">
      <alignment horizontal="center" vertical="center" textRotation="90"/>
    </xf>
    <xf numFmtId="0" fontId="54" fillId="4" borderId="1" xfId="0" applyFont="1" applyFill="1" applyBorder="1" applyAlignment="1">
      <alignment horizontal="center" vertical="center" textRotation="90"/>
    </xf>
    <xf numFmtId="0" fontId="22" fillId="0" borderId="0" xfId="0" applyFont="1" applyAlignment="1">
      <alignment horizontal="left"/>
    </xf>
    <xf numFmtId="0" fontId="32" fillId="0" borderId="0" xfId="0" applyFont="1" applyAlignment="1">
      <alignment horizontal="left" vertical="center"/>
    </xf>
    <xf numFmtId="0" fontId="38" fillId="8" borderId="0" xfId="0" applyFont="1" applyFill="1" applyAlignment="1">
      <alignment horizontal="center" vertical="center"/>
    </xf>
    <xf numFmtId="0" fontId="38" fillId="8" borderId="11" xfId="0" applyFont="1" applyFill="1" applyBorder="1" applyAlignment="1">
      <alignment horizontal="center" vertical="center"/>
    </xf>
    <xf numFmtId="0" fontId="33" fillId="7" borderId="10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/>
    </xf>
    <xf numFmtId="0" fontId="54" fillId="5" borderId="0" xfId="0" applyFont="1" applyFill="1" applyBorder="1" applyAlignment="1">
      <alignment horizontal="center" vertical="center" textRotation="90"/>
    </xf>
    <xf numFmtId="0" fontId="47" fillId="0" borderId="0" xfId="0" applyFont="1" applyAlignment="1">
      <alignment horizontal="left" vertical="top" wrapText="1"/>
    </xf>
    <xf numFmtId="0" fontId="47" fillId="0" borderId="51" xfId="0" applyFont="1" applyBorder="1" applyAlignment="1">
      <alignment horizontal="left" vertical="top" wrapText="1"/>
    </xf>
    <xf numFmtId="1" fontId="48" fillId="0" borderId="50" xfId="0" applyNumberFormat="1" applyFont="1" applyBorder="1" applyAlignment="1">
      <alignment horizontal="left" vertical="center" wrapText="1"/>
    </xf>
    <xf numFmtId="0" fontId="38" fillId="8" borderId="0" xfId="0" applyFont="1" applyFill="1" applyBorder="1" applyAlignment="1">
      <alignment horizontal="center" vertical="center"/>
    </xf>
    <xf numFmtId="0" fontId="24" fillId="4" borderId="0" xfId="1" applyFont="1" applyFill="1" applyBorder="1" applyAlignment="1" applyProtection="1">
      <alignment horizontal="center" vertical="center" wrapText="1"/>
      <protection locked="0"/>
    </xf>
    <xf numFmtId="0" fontId="24" fillId="3" borderId="22" xfId="1" applyFont="1" applyFill="1" applyBorder="1" applyAlignment="1" applyProtection="1">
      <alignment horizontal="center" vertical="center" wrapText="1"/>
      <protection locked="0"/>
    </xf>
    <xf numFmtId="0" fontId="24" fillId="3" borderId="24" xfId="1" applyFont="1" applyFill="1" applyBorder="1" applyAlignment="1" applyProtection="1">
      <alignment horizontal="center" vertical="center" wrapText="1"/>
      <protection locked="0"/>
    </xf>
    <xf numFmtId="0" fontId="25" fillId="3" borderId="22" xfId="1" applyFont="1" applyFill="1" applyBorder="1" applyAlignment="1" applyProtection="1">
      <alignment horizontal="center" vertical="center" wrapText="1"/>
      <protection locked="0"/>
    </xf>
    <xf numFmtId="0" fontId="25" fillId="3" borderId="24" xfId="1" applyFont="1" applyFill="1" applyBorder="1" applyAlignment="1" applyProtection="1">
      <alignment horizontal="center" vertical="center" wrapText="1"/>
      <protection locked="0"/>
    </xf>
    <xf numFmtId="0" fontId="45" fillId="0" borderId="50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5" fillId="0" borderId="51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/>
    </xf>
    <xf numFmtId="0" fontId="2" fillId="0" borderId="53" xfId="0" applyFont="1" applyBorder="1" applyAlignment="1">
      <alignment horizontal="left"/>
    </xf>
    <xf numFmtId="0" fontId="2" fillId="0" borderId="54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51" xfId="0" applyFont="1" applyBorder="1" applyAlignment="1">
      <alignment horizontal="left"/>
    </xf>
    <xf numFmtId="0" fontId="2" fillId="0" borderId="47" xfId="0" applyFont="1" applyBorder="1" applyAlignment="1">
      <alignment horizontal="left"/>
    </xf>
    <xf numFmtId="0" fontId="2" fillId="0" borderId="48" xfId="0" applyFont="1" applyBorder="1" applyAlignment="1">
      <alignment horizontal="left"/>
    </xf>
    <xf numFmtId="0" fontId="2" fillId="0" borderId="49" xfId="0" applyFont="1" applyBorder="1" applyAlignment="1">
      <alignment horizontal="left"/>
    </xf>
    <xf numFmtId="0" fontId="24" fillId="4" borderId="2" xfId="1" applyFont="1" applyFill="1" applyBorder="1" applyAlignment="1" applyProtection="1">
      <alignment horizontal="center" vertical="center" wrapText="1"/>
      <protection locked="0"/>
    </xf>
    <xf numFmtId="0" fontId="24" fillId="3" borderId="2" xfId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center" wrapText="1"/>
      <protection locked="0"/>
    </xf>
    <xf numFmtId="0" fontId="24" fillId="0" borderId="2" xfId="1" applyFont="1" applyFill="1" applyBorder="1" applyAlignment="1" applyProtection="1">
      <alignment horizontal="center" vertical="center" wrapText="1"/>
      <protection locked="0"/>
    </xf>
    <xf numFmtId="0" fontId="24" fillId="0" borderId="0" xfId="1" applyFont="1" applyFill="1" applyBorder="1" applyAlignment="1" applyProtection="1">
      <alignment horizontal="center" vertical="center" wrapText="1"/>
      <protection locked="0"/>
    </xf>
    <xf numFmtId="0" fontId="24" fillId="3" borderId="5" xfId="1" applyFont="1" applyFill="1" applyBorder="1" applyAlignment="1" applyProtection="1">
      <alignment horizontal="center" vertical="center" wrapText="1"/>
      <protection locked="0"/>
    </xf>
    <xf numFmtId="0" fontId="24" fillId="3" borderId="25" xfId="1" applyFont="1" applyFill="1" applyBorder="1" applyAlignment="1" applyProtection="1">
      <alignment horizontal="center" vertical="center" wrapText="1"/>
      <protection locked="0"/>
    </xf>
    <xf numFmtId="0" fontId="24" fillId="3" borderId="56" xfId="1" applyFont="1" applyFill="1" applyBorder="1" applyAlignment="1" applyProtection="1">
      <alignment horizontal="center" vertical="center" wrapText="1"/>
      <protection locked="0"/>
    </xf>
    <xf numFmtId="1" fontId="24" fillId="4" borderId="25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0" xfId="1" applyNumberFormat="1" applyFont="1" applyFill="1" applyBorder="1" applyAlignment="1" applyProtection="1">
      <alignment horizontal="center" vertical="center" wrapText="1"/>
      <protection locked="0"/>
    </xf>
    <xf numFmtId="0" fontId="24" fillId="4" borderId="22" xfId="1" applyFont="1" applyFill="1" applyBorder="1" applyAlignment="1" applyProtection="1">
      <alignment horizontal="center" vertical="center" wrapText="1"/>
      <protection locked="0"/>
    </xf>
    <xf numFmtId="0" fontId="24" fillId="4" borderId="24" xfId="1" applyFont="1" applyFill="1" applyBorder="1" applyAlignment="1" applyProtection="1">
      <alignment horizontal="center" vertical="center" wrapText="1"/>
      <protection locked="0"/>
    </xf>
    <xf numFmtId="0" fontId="25" fillId="4" borderId="24" xfId="1" applyFont="1" applyFill="1" applyBorder="1" applyAlignment="1" applyProtection="1">
      <alignment horizontal="center" vertical="center" wrapText="1"/>
      <protection locked="0"/>
    </xf>
    <xf numFmtId="0" fontId="24" fillId="0" borderId="22" xfId="1" applyFont="1" applyFill="1" applyBorder="1" applyAlignment="1" applyProtection="1">
      <alignment horizontal="center" vertical="center" wrapText="1"/>
      <protection locked="0"/>
    </xf>
    <xf numFmtId="0" fontId="24" fillId="0" borderId="24" xfId="1" applyFont="1" applyFill="1" applyBorder="1" applyAlignment="1" applyProtection="1">
      <alignment horizontal="center" vertical="center" wrapText="1"/>
      <protection locked="0"/>
    </xf>
    <xf numFmtId="0" fontId="33" fillId="9" borderId="28" xfId="0" applyFont="1" applyFill="1" applyBorder="1" applyAlignment="1">
      <alignment horizontal="center" vertical="center"/>
    </xf>
    <xf numFmtId="0" fontId="33" fillId="9" borderId="0" xfId="0" applyFont="1" applyFill="1" applyBorder="1" applyAlignment="1">
      <alignment horizontal="center" vertical="center"/>
    </xf>
    <xf numFmtId="0" fontId="33" fillId="9" borderId="33" xfId="0" applyFont="1" applyFill="1" applyBorder="1" applyAlignment="1">
      <alignment horizontal="center" vertical="center"/>
    </xf>
    <xf numFmtId="0" fontId="24" fillId="4" borderId="20" xfId="1" applyFont="1" applyFill="1" applyBorder="1" applyAlignment="1" applyProtection="1">
      <alignment horizontal="center" vertical="center" wrapText="1"/>
      <protection locked="0"/>
    </xf>
    <xf numFmtId="0" fontId="24" fillId="4" borderId="27" xfId="1" applyFont="1" applyFill="1" applyBorder="1" applyAlignment="1" applyProtection="1">
      <alignment horizontal="center" vertical="center" wrapText="1"/>
      <protection locked="0"/>
    </xf>
    <xf numFmtId="0" fontId="24" fillId="4" borderId="25" xfId="1" applyFont="1" applyFill="1" applyBorder="1" applyAlignment="1" applyProtection="1">
      <alignment horizontal="center" vertical="center" wrapText="1"/>
      <protection locked="0"/>
    </xf>
    <xf numFmtId="1" fontId="24" fillId="4" borderId="27" xfId="1" applyNumberFormat="1" applyFont="1" applyFill="1" applyBorder="1" applyAlignment="1" applyProtection="1">
      <alignment horizontal="center" vertical="center" wrapText="1"/>
      <protection locked="0"/>
    </xf>
    <xf numFmtId="0" fontId="24" fillId="3" borderId="27" xfId="1" applyFont="1" applyFill="1" applyBorder="1" applyAlignment="1" applyProtection="1">
      <alignment horizontal="center" vertical="center" wrapText="1"/>
      <protection locked="0"/>
    </xf>
    <xf numFmtId="0" fontId="54" fillId="5" borderId="1" xfId="0" applyFont="1" applyFill="1" applyBorder="1" applyAlignment="1">
      <alignment horizontal="center" vertical="center" textRotation="90"/>
    </xf>
    <xf numFmtId="0" fontId="54" fillId="5" borderId="1" xfId="0" applyFont="1" applyFill="1" applyBorder="1" applyAlignment="1">
      <alignment horizontal="center" textRotation="90"/>
    </xf>
    <xf numFmtId="0" fontId="25" fillId="3" borderId="2" xfId="1" applyFont="1" applyFill="1" applyBorder="1" applyAlignment="1" applyProtection="1">
      <alignment horizontal="center" vertical="center" wrapText="1"/>
      <protection locked="0"/>
    </xf>
    <xf numFmtId="0" fontId="25" fillId="3" borderId="0" xfId="1" applyFont="1" applyFill="1" applyBorder="1" applyAlignment="1" applyProtection="1">
      <alignment horizontal="center" vertical="center" wrapText="1"/>
      <protection locked="0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1" fontId="24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1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10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11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0" xfId="1" applyNumberFormat="1" applyFont="1" applyFill="1" applyBorder="1" applyAlignment="1" applyProtection="1">
      <alignment horizontal="center" vertical="center" wrapText="1"/>
      <protection locked="0"/>
    </xf>
    <xf numFmtId="0" fontId="25" fillId="4" borderId="2" xfId="1" applyFont="1" applyFill="1" applyBorder="1" applyAlignment="1" applyProtection="1">
      <alignment horizontal="center" vertical="center" wrapText="1"/>
      <protection locked="0"/>
    </xf>
    <xf numFmtId="0" fontId="25" fillId="4" borderId="0" xfId="1" applyFont="1" applyFill="1" applyBorder="1" applyAlignment="1" applyProtection="1">
      <alignment horizontal="center" vertical="center" wrapText="1"/>
      <protection locked="0"/>
    </xf>
    <xf numFmtId="1" fontId="24" fillId="3" borderId="11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0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horizontal="center" vertical="center"/>
    </xf>
    <xf numFmtId="0" fontId="59" fillId="4" borderId="1" xfId="0" applyFont="1" applyFill="1" applyBorder="1" applyAlignment="1">
      <alignment horizontal="center" vertical="center" textRotation="90" wrapText="1"/>
    </xf>
    <xf numFmtId="0" fontId="33" fillId="0" borderId="0" xfId="0" applyFont="1" applyAlignment="1">
      <alignment horizontal="left"/>
    </xf>
    <xf numFmtId="0" fontId="57" fillId="4" borderId="1" xfId="0" applyFont="1" applyFill="1" applyBorder="1" applyAlignment="1">
      <alignment horizontal="center" vertical="center" textRotation="90" wrapText="1"/>
    </xf>
    <xf numFmtId="0" fontId="57" fillId="4" borderId="1" xfId="0" applyFont="1" applyFill="1" applyBorder="1" applyAlignment="1">
      <alignment horizontal="center" vertical="center" textRotation="90"/>
    </xf>
    <xf numFmtId="0" fontId="57" fillId="5" borderId="0" xfId="0" applyFont="1" applyFill="1" applyAlignment="1">
      <alignment horizontal="center" vertical="center" textRotation="90"/>
    </xf>
    <xf numFmtId="0" fontId="57" fillId="5" borderId="0" xfId="0" applyFont="1" applyFill="1" applyBorder="1" applyAlignment="1">
      <alignment horizontal="center" vertical="center" textRotation="90"/>
    </xf>
    <xf numFmtId="0" fontId="57" fillId="5" borderId="0" xfId="0" applyFont="1" applyFill="1" applyAlignment="1">
      <alignment horizontal="center" vertical="center" textRotation="90" wrapText="1"/>
    </xf>
    <xf numFmtId="0" fontId="11" fillId="3" borderId="2" xfId="1" applyFont="1" applyFill="1" applyBorder="1" applyAlignment="1" applyProtection="1">
      <alignment horizontal="center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0" fontId="24" fillId="3" borderId="1" xfId="1" applyFont="1" applyFill="1" applyBorder="1" applyAlignment="1" applyProtection="1">
      <alignment horizontal="center" vertical="center" wrapText="1"/>
      <protection locked="0"/>
    </xf>
    <xf numFmtId="0" fontId="24" fillId="3" borderId="23" xfId="1" applyFont="1" applyFill="1" applyBorder="1" applyAlignment="1" applyProtection="1">
      <alignment horizontal="center" vertical="center" wrapText="1"/>
      <protection locked="0"/>
    </xf>
    <xf numFmtId="0" fontId="24" fillId="3" borderId="18" xfId="1" applyFont="1" applyFill="1" applyBorder="1" applyAlignment="1" applyProtection="1">
      <alignment horizontal="center" vertical="center" wrapText="1"/>
      <protection locked="0"/>
    </xf>
    <xf numFmtId="0" fontId="24" fillId="3" borderId="19" xfId="1" applyFont="1" applyFill="1" applyBorder="1" applyAlignment="1" applyProtection="1">
      <alignment horizontal="center" vertical="center" wrapText="1"/>
      <protection locked="0"/>
    </xf>
    <xf numFmtId="0" fontId="24" fillId="4" borderId="1" xfId="1" applyFont="1" applyFill="1" applyBorder="1" applyAlignment="1" applyProtection="1">
      <alignment horizontal="center" vertical="center" wrapText="1"/>
      <protection locked="0"/>
    </xf>
    <xf numFmtId="0" fontId="24" fillId="4" borderId="18" xfId="1" applyFont="1" applyFill="1" applyBorder="1" applyAlignment="1" applyProtection="1">
      <alignment horizontal="center" vertical="center" wrapText="1"/>
      <protection locked="0"/>
    </xf>
    <xf numFmtId="0" fontId="24" fillId="4" borderId="19" xfId="1" applyFont="1" applyFill="1" applyBorder="1" applyAlignment="1" applyProtection="1">
      <alignment horizontal="center" vertical="center" wrapText="1"/>
      <protection locked="0"/>
    </xf>
    <xf numFmtId="0" fontId="24" fillId="4" borderId="21" xfId="1" applyFont="1" applyFill="1" applyBorder="1" applyAlignment="1" applyProtection="1">
      <alignment horizontal="center" vertical="center" wrapText="1"/>
      <protection locked="0"/>
    </xf>
    <xf numFmtId="0" fontId="24" fillId="4" borderId="5" xfId="1" applyFont="1" applyFill="1" applyBorder="1" applyAlignment="1" applyProtection="1">
      <alignment horizontal="center" vertical="center" wrapText="1"/>
      <protection locked="0"/>
    </xf>
    <xf numFmtId="0" fontId="24" fillId="4" borderId="7" xfId="1" applyFont="1" applyFill="1" applyBorder="1" applyAlignment="1" applyProtection="1">
      <alignment horizontal="center" vertical="center" wrapText="1"/>
      <protection locked="0"/>
    </xf>
    <xf numFmtId="0" fontId="24" fillId="3" borderId="7" xfId="1" applyFont="1" applyFill="1" applyBorder="1" applyAlignment="1" applyProtection="1">
      <alignment horizontal="center" vertical="center" wrapText="1"/>
      <protection locked="0"/>
    </xf>
    <xf numFmtId="0" fontId="24" fillId="0" borderId="1" xfId="1" applyFont="1" applyFill="1" applyBorder="1" applyAlignment="1" applyProtection="1">
      <alignment horizontal="center" vertical="center" wrapText="1"/>
      <protection locked="0"/>
    </xf>
    <xf numFmtId="0" fontId="24" fillId="0" borderId="23" xfId="1" applyFont="1" applyFill="1" applyBorder="1" applyAlignment="1" applyProtection="1">
      <alignment horizontal="center" vertical="center" wrapText="1"/>
      <protection locked="0"/>
    </xf>
    <xf numFmtId="0" fontId="25" fillId="4" borderId="18" xfId="1" applyFont="1" applyFill="1" applyBorder="1" applyAlignment="1" applyProtection="1">
      <alignment horizontal="center" vertical="center" wrapText="1"/>
      <protection locked="0"/>
    </xf>
    <xf numFmtId="0" fontId="25" fillId="4" borderId="19" xfId="1" applyFont="1" applyFill="1" applyBorder="1" applyAlignment="1" applyProtection="1">
      <alignment horizontal="center" vertical="center" wrapText="1"/>
      <protection locked="0"/>
    </xf>
    <xf numFmtId="0" fontId="24" fillId="3" borderId="20" xfId="1" applyFont="1" applyFill="1" applyBorder="1" applyAlignment="1" applyProtection="1">
      <alignment horizontal="center" vertical="center" wrapText="1"/>
      <protection locked="0"/>
    </xf>
    <xf numFmtId="0" fontId="24" fillId="3" borderId="21" xfId="1" applyFont="1" applyFill="1" applyBorder="1" applyAlignment="1" applyProtection="1">
      <alignment horizontal="center" vertical="center" wrapText="1"/>
      <protection locked="0"/>
    </xf>
    <xf numFmtId="0" fontId="24" fillId="4" borderId="23" xfId="1" applyFont="1" applyFill="1" applyBorder="1" applyAlignment="1" applyProtection="1">
      <alignment horizontal="center" vertical="center" wrapText="1"/>
      <protection locked="0"/>
    </xf>
    <xf numFmtId="0" fontId="25" fillId="3" borderId="23" xfId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 vertical="top" wrapText="1"/>
    </xf>
    <xf numFmtId="0" fontId="24" fillId="0" borderId="5" xfId="1" applyFont="1" applyFill="1" applyBorder="1" applyAlignment="1" applyProtection="1">
      <alignment horizontal="center" vertical="center" wrapText="1"/>
      <protection locked="0"/>
    </xf>
    <xf numFmtId="0" fontId="24" fillId="0" borderId="7" xfId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center"/>
    </xf>
    <xf numFmtId="0" fontId="2" fillId="0" borderId="0" xfId="0" applyFont="1" applyAlignment="1">
      <alignment horizontal="left" vertical="top"/>
    </xf>
    <xf numFmtId="0" fontId="45" fillId="0" borderId="47" xfId="0" applyFont="1" applyBorder="1" applyAlignment="1">
      <alignment horizontal="left"/>
    </xf>
    <xf numFmtId="0" fontId="45" fillId="0" borderId="49" xfId="0" applyFont="1" applyBorder="1" applyAlignment="1">
      <alignment horizontal="left"/>
    </xf>
    <xf numFmtId="0" fontId="45" fillId="0" borderId="50" xfId="0" applyFont="1" applyBorder="1" applyAlignment="1">
      <alignment horizontal="left" vertical="top" wrapText="1"/>
    </xf>
    <xf numFmtId="0" fontId="45" fillId="0" borderId="51" xfId="0" applyFont="1" applyBorder="1" applyAlignment="1">
      <alignment horizontal="left" vertical="top" wrapText="1"/>
    </xf>
    <xf numFmtId="0" fontId="45" fillId="0" borderId="50" xfId="0" applyFont="1" applyBorder="1" applyAlignment="1">
      <alignment horizontal="left"/>
    </xf>
    <xf numFmtId="0" fontId="45" fillId="0" borderId="51" xfId="0" applyFont="1" applyBorder="1" applyAlignment="1">
      <alignment horizontal="left"/>
    </xf>
    <xf numFmtId="0" fontId="45" fillId="0" borderId="52" xfId="0" applyFont="1" applyBorder="1" applyAlignment="1">
      <alignment horizontal="left"/>
    </xf>
    <xf numFmtId="0" fontId="45" fillId="0" borderId="54" xfId="0" applyFont="1" applyBorder="1" applyAlignment="1">
      <alignment horizontal="left"/>
    </xf>
    <xf numFmtId="1" fontId="24" fillId="3" borderId="1" xfId="1" applyNumberFormat="1" applyFont="1" applyFill="1" applyBorder="1" applyAlignment="1" applyProtection="1">
      <alignment horizontal="center" vertical="center" wrapText="1"/>
      <protection locked="0"/>
    </xf>
    <xf numFmtId="1" fontId="25" fillId="3" borderId="22" xfId="1" applyNumberFormat="1" applyFont="1" applyFill="1" applyBorder="1" applyAlignment="1" applyProtection="1">
      <alignment horizontal="center" vertical="center" wrapText="1"/>
      <protection locked="0"/>
    </xf>
    <xf numFmtId="1" fontId="25" fillId="3" borderId="23" xfId="1" applyNumberFormat="1" applyFont="1" applyFill="1" applyBorder="1" applyAlignment="1" applyProtection="1">
      <alignment horizontal="center" vertical="center" wrapText="1"/>
      <protection locked="0"/>
    </xf>
    <xf numFmtId="1" fontId="25" fillId="4" borderId="22" xfId="1" applyNumberFormat="1" applyFont="1" applyFill="1" applyBorder="1" applyAlignment="1" applyProtection="1">
      <alignment horizontal="center" vertical="center" wrapText="1"/>
      <protection locked="0"/>
    </xf>
    <xf numFmtId="1" fontId="25" fillId="4" borderId="23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40" fillId="4" borderId="2" xfId="0" applyFont="1" applyFill="1" applyBorder="1" applyAlignment="1">
      <alignment horizontal="center"/>
    </xf>
    <xf numFmtId="0" fontId="40" fillId="4" borderId="1" xfId="0" applyFont="1" applyFill="1" applyBorder="1" applyAlignment="1">
      <alignment horizontal="center"/>
    </xf>
    <xf numFmtId="0" fontId="40" fillId="4" borderId="22" xfId="0" applyFont="1" applyFill="1" applyBorder="1" applyAlignment="1">
      <alignment horizontal="center"/>
    </xf>
    <xf numFmtId="0" fontId="40" fillId="4" borderId="23" xfId="0" applyFont="1" applyFill="1" applyBorder="1" applyAlignment="1">
      <alignment horizontal="center"/>
    </xf>
    <xf numFmtId="1" fontId="24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1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3" xfId="1" applyNumberFormat="1" applyFont="1" applyFill="1" applyBorder="1" applyAlignment="1" applyProtection="1">
      <alignment horizontal="center" vertical="center" wrapText="1"/>
      <protection locked="0"/>
    </xf>
    <xf numFmtId="0" fontId="40" fillId="4" borderId="20" xfId="0" applyFont="1" applyFill="1" applyBorder="1" applyAlignment="1">
      <alignment horizontal="center"/>
    </xf>
    <xf numFmtId="0" fontId="40" fillId="4" borderId="27" xfId="0" applyFont="1" applyFill="1" applyBorder="1" applyAlignment="1">
      <alignment horizontal="center"/>
    </xf>
    <xf numFmtId="0" fontId="40" fillId="4" borderId="18" xfId="0" applyFont="1" applyFill="1" applyBorder="1" applyAlignment="1">
      <alignment horizontal="center"/>
    </xf>
    <xf numFmtId="0" fontId="40" fillId="4" borderId="19" xfId="0" applyFont="1" applyFill="1" applyBorder="1" applyAlignment="1">
      <alignment horizontal="center"/>
    </xf>
    <xf numFmtId="0" fontId="40" fillId="4" borderId="0" xfId="0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1" fontId="24" fillId="3" borderId="22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3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18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19" xfId="1" applyNumberFormat="1" applyFont="1" applyFill="1" applyBorder="1" applyAlignment="1" applyProtection="1">
      <alignment horizontal="center" vertical="center" wrapText="1"/>
      <protection locked="0"/>
    </xf>
    <xf numFmtId="0" fontId="40" fillId="4" borderId="31" xfId="0" applyFont="1" applyFill="1" applyBorder="1" applyAlignment="1">
      <alignment horizontal="center"/>
    </xf>
    <xf numFmtId="0" fontId="39" fillId="0" borderId="0" xfId="0" applyFont="1" applyAlignment="1">
      <alignment horizontal="left" vertical="center"/>
    </xf>
    <xf numFmtId="0" fontId="2" fillId="0" borderId="50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51" xfId="0" applyFont="1" applyBorder="1" applyAlignment="1">
      <alignment horizontal="left" wrapText="1"/>
    </xf>
    <xf numFmtId="0" fontId="2" fillId="0" borderId="5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51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center" wrapText="1"/>
    </xf>
    <xf numFmtId="0" fontId="2" fillId="0" borderId="53" xfId="0" applyFont="1" applyBorder="1" applyAlignment="1">
      <alignment horizontal="left" vertical="center" wrapText="1"/>
    </xf>
    <xf numFmtId="0" fontId="2" fillId="0" borderId="54" xfId="0" applyFont="1" applyBorder="1" applyAlignment="1">
      <alignment horizontal="left" vertical="center" wrapText="1"/>
    </xf>
    <xf numFmtId="1" fontId="25" fillId="4" borderId="24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8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19" xfId="1" applyNumberFormat="1" applyFont="1" applyFill="1" applyBorder="1" applyAlignment="1" applyProtection="1">
      <alignment horizontal="center" vertical="center" wrapText="1"/>
      <protection locked="0"/>
    </xf>
    <xf numFmtId="0" fontId="4" fillId="5" borderId="0" xfId="0" applyFont="1" applyFill="1" applyAlignment="1">
      <alignment horizontal="center" vertical="center" textRotation="90"/>
    </xf>
    <xf numFmtId="0" fontId="5" fillId="4" borderId="1" xfId="0" applyFont="1" applyFill="1" applyBorder="1" applyAlignment="1">
      <alignment horizontal="center" vertical="center" textRotation="90"/>
    </xf>
    <xf numFmtId="0" fontId="5" fillId="4" borderId="0" xfId="0" applyFont="1" applyFill="1" applyBorder="1" applyAlignment="1">
      <alignment horizontal="center" vertical="center" textRotation="90"/>
    </xf>
    <xf numFmtId="0" fontId="4" fillId="5" borderId="0" xfId="0" applyFont="1" applyFill="1" applyBorder="1" applyAlignment="1">
      <alignment horizontal="center" vertical="center" textRotation="90"/>
    </xf>
    <xf numFmtId="0" fontId="4" fillId="5" borderId="0" xfId="0" applyFont="1" applyFill="1" applyAlignment="1">
      <alignment horizontal="center" textRotation="90"/>
    </xf>
    <xf numFmtId="0" fontId="34" fillId="4" borderId="17" xfId="0" applyFont="1" applyFill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1" fontId="24" fillId="3" borderId="30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8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8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30" xfId="1" applyNumberFormat="1" applyFont="1" applyFill="1" applyBorder="1" applyAlignment="1" applyProtection="1">
      <alignment horizontal="center" vertical="center" wrapText="1"/>
      <protection locked="0"/>
    </xf>
    <xf numFmtId="0" fontId="38" fillId="6" borderId="10" xfId="0" applyFont="1" applyFill="1" applyBorder="1" applyAlignment="1">
      <alignment horizontal="center" vertical="center" wrapText="1"/>
    </xf>
    <xf numFmtId="0" fontId="38" fillId="6" borderId="0" xfId="0" applyFont="1" applyFill="1" applyBorder="1" applyAlignment="1">
      <alignment horizontal="center" vertical="center" wrapText="1"/>
    </xf>
    <xf numFmtId="1" fontId="11" fillId="3" borderId="0" xfId="1" applyNumberFormat="1" applyFont="1" applyFill="1" applyBorder="1" applyAlignment="1" applyProtection="1">
      <alignment horizontal="center" vertical="center" wrapText="1"/>
      <protection locked="0"/>
    </xf>
    <xf numFmtId="1" fontId="11" fillId="3" borderId="1" xfId="1" applyNumberFormat="1" applyFont="1" applyFill="1" applyBorder="1" applyAlignment="1" applyProtection="1">
      <alignment horizontal="center" vertical="center" wrapText="1"/>
      <protection locked="0"/>
    </xf>
    <xf numFmtId="1" fontId="24" fillId="4" borderId="24" xfId="1" applyNumberFormat="1" applyFont="1" applyFill="1" applyBorder="1" applyAlignment="1" applyProtection="1">
      <alignment horizontal="center" vertical="center" wrapText="1"/>
      <protection locked="0"/>
    </xf>
    <xf numFmtId="1" fontId="24" fillId="3" borderId="24" xfId="1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textRotation="90"/>
    </xf>
    <xf numFmtId="0" fontId="5" fillId="4" borderId="8" xfId="0" applyFont="1" applyFill="1" applyBorder="1" applyAlignment="1">
      <alignment horizontal="center" vertical="center" textRotation="90"/>
    </xf>
    <xf numFmtId="0" fontId="5" fillId="4" borderId="9" xfId="0" applyFont="1" applyFill="1" applyBorder="1" applyAlignment="1">
      <alignment horizontal="center" vertical="center" textRotation="90"/>
    </xf>
    <xf numFmtId="0" fontId="4" fillId="5" borderId="6" xfId="0" applyFont="1" applyFill="1" applyBorder="1" applyAlignment="1">
      <alignment horizontal="center" vertical="center" textRotation="90"/>
    </xf>
    <xf numFmtId="0" fontId="4" fillId="5" borderId="8" xfId="0" applyFont="1" applyFill="1" applyBorder="1" applyAlignment="1">
      <alignment horizontal="center" vertical="center" textRotation="90"/>
    </xf>
    <xf numFmtId="0" fontId="4" fillId="5" borderId="9" xfId="0" applyFont="1" applyFill="1" applyBorder="1" applyAlignment="1">
      <alignment horizontal="center" vertical="center" textRotation="90"/>
    </xf>
    <xf numFmtId="0" fontId="4" fillId="5" borderId="6" xfId="0" applyFont="1" applyFill="1" applyBorder="1" applyAlignment="1">
      <alignment horizontal="center" textRotation="90"/>
    </xf>
    <xf numFmtId="0" fontId="4" fillId="5" borderId="8" xfId="0" applyFont="1" applyFill="1" applyBorder="1" applyAlignment="1">
      <alignment horizontal="center" textRotation="90"/>
    </xf>
    <xf numFmtId="0" fontId="4" fillId="5" borderId="9" xfId="0" applyFont="1" applyFill="1" applyBorder="1" applyAlignment="1">
      <alignment horizontal="center" textRotation="9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7F7F7F"/>
      <color rgb="FFB7B630"/>
      <color rgb="FF2A2C30"/>
      <color rgb="FFA1DA00"/>
      <color rgb="FFE57A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7" Type="http://schemas.openxmlformats.org/officeDocument/2006/relationships/image" Target="../media/image14.jpe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emf"/><Relationship Id="rId1" Type="http://schemas.openxmlformats.org/officeDocument/2006/relationships/image" Target="../media/image1.png"/><Relationship Id="rId6" Type="http://schemas.openxmlformats.org/officeDocument/2006/relationships/image" Target="../media/image10.jpeg"/><Relationship Id="rId5" Type="http://schemas.openxmlformats.org/officeDocument/2006/relationships/image" Target="../media/image5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5.png"/><Relationship Id="rId4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emf"/><Relationship Id="rId1" Type="http://schemas.openxmlformats.org/officeDocument/2006/relationships/image" Target="../media/image16.emf"/><Relationship Id="rId6" Type="http://schemas.openxmlformats.org/officeDocument/2006/relationships/image" Target="../media/image5.png"/><Relationship Id="rId5" Type="http://schemas.openxmlformats.org/officeDocument/2006/relationships/image" Target="../media/image6.jpeg"/><Relationship Id="rId4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emf"/><Relationship Id="rId1" Type="http://schemas.openxmlformats.org/officeDocument/2006/relationships/image" Target="../media/image1.png"/><Relationship Id="rId6" Type="http://schemas.openxmlformats.org/officeDocument/2006/relationships/image" Target="../media/image10.jpeg"/><Relationship Id="rId5" Type="http://schemas.openxmlformats.org/officeDocument/2006/relationships/image" Target="../media/image5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emf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emf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emf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emf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53</xdr:row>
      <xdr:rowOff>171450</xdr:rowOff>
    </xdr:from>
    <xdr:to>
      <xdr:col>4</xdr:col>
      <xdr:colOff>409575</xdr:colOff>
      <xdr:row>55</xdr:row>
      <xdr:rowOff>0</xdr:rowOff>
    </xdr:to>
    <xdr:sp macro="" textlink="">
      <xdr:nvSpPr>
        <xdr:cNvPr id="31" name="Rectangle 30"/>
        <xdr:cNvSpPr/>
      </xdr:nvSpPr>
      <xdr:spPr bwMode="auto">
        <a:xfrm>
          <a:off x="466725" y="11830050"/>
          <a:ext cx="2590800" cy="20955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13</xdr:col>
      <xdr:colOff>520700</xdr:colOff>
      <xdr:row>55</xdr:row>
      <xdr:rowOff>57469</xdr:rowOff>
    </xdr:from>
    <xdr:ext cx="459317" cy="315057"/>
    <xdr:pic>
      <xdr:nvPicPr>
        <xdr:cNvPr id="39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1025" y="12097069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189442</xdr:colOff>
      <xdr:row>57</xdr:row>
      <xdr:rowOff>170845</xdr:rowOff>
    </xdr:from>
    <xdr:ext cx="229140" cy="257774"/>
    <xdr:pic>
      <xdr:nvPicPr>
        <xdr:cNvPr id="41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9767" y="12591445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538692</xdr:colOff>
      <xdr:row>54</xdr:row>
      <xdr:rowOff>12700</xdr:rowOff>
    </xdr:from>
    <xdr:ext cx="247650" cy="200025"/>
    <xdr:pic>
      <xdr:nvPicPr>
        <xdr:cNvPr id="22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0006542" y="11861800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624417</xdr:colOff>
      <xdr:row>56</xdr:row>
      <xdr:rowOff>49741</xdr:rowOff>
    </xdr:from>
    <xdr:ext cx="190500" cy="200025"/>
    <xdr:pic>
      <xdr:nvPicPr>
        <xdr:cNvPr id="23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0092267" y="12279841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734974</xdr:colOff>
      <xdr:row>58</xdr:row>
      <xdr:rowOff>14816</xdr:rowOff>
    </xdr:from>
    <xdr:ext cx="314325" cy="238125"/>
    <xdr:pic>
      <xdr:nvPicPr>
        <xdr:cNvPr id="27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5299" y="12625916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1019175</xdr:colOff>
      <xdr:row>54</xdr:row>
      <xdr:rowOff>114300</xdr:rowOff>
    </xdr:from>
    <xdr:ext cx="309561" cy="295615"/>
    <xdr:pic>
      <xdr:nvPicPr>
        <xdr:cNvPr id="29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119634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337305</xdr:colOff>
      <xdr:row>54</xdr:row>
      <xdr:rowOff>2570</xdr:rowOff>
    </xdr:from>
    <xdr:ext cx="385761" cy="293914"/>
    <xdr:pic>
      <xdr:nvPicPr>
        <xdr:cNvPr id="30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105" y="1185167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3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3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7153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6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17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17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67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567268</xdr:colOff>
      <xdr:row>53</xdr:row>
      <xdr:rowOff>33865</xdr:rowOff>
    </xdr:from>
    <xdr:to>
      <xdr:col>14</xdr:col>
      <xdr:colOff>65821</xdr:colOff>
      <xdr:row>55</xdr:row>
      <xdr:rowOff>121045</xdr:rowOff>
    </xdr:to>
    <xdr:pic>
      <xdr:nvPicPr>
        <xdr:cNvPr id="71" name="Image 7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87593" y="11692465"/>
          <a:ext cx="251028" cy="311545"/>
        </a:xfrm>
        <a:prstGeom prst="rect">
          <a:avLst/>
        </a:prstGeom>
      </xdr:spPr>
    </xdr:pic>
    <xdr:clientData/>
  </xdr:two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7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7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86391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8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8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8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8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8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8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8610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8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6953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0</xdr:colOff>
      <xdr:row>0</xdr:row>
      <xdr:rowOff>0</xdr:rowOff>
    </xdr:from>
    <xdr:to>
      <xdr:col>8</xdr:col>
      <xdr:colOff>38973</xdr:colOff>
      <xdr:row>0</xdr:row>
      <xdr:rowOff>1032263</xdr:rowOff>
    </xdr:to>
    <xdr:pic>
      <xdr:nvPicPr>
        <xdr:cNvPr id="74" name="Image 7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0"/>
          <a:ext cx="2239248" cy="10322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166688</xdr:colOff>
      <xdr:row>48</xdr:row>
      <xdr:rowOff>47625</xdr:rowOff>
    </xdr:from>
    <xdr:to>
      <xdr:col>5</xdr:col>
      <xdr:colOff>42862</xdr:colOff>
      <xdr:row>53</xdr:row>
      <xdr:rowOff>180980</xdr:rowOff>
    </xdr:to>
    <xdr:sp macro="" textlink="">
      <xdr:nvSpPr>
        <xdr:cNvPr id="25" name="ZoneTexte 24"/>
        <xdr:cNvSpPr txBox="1"/>
      </xdr:nvSpPr>
      <xdr:spPr>
        <a:xfrm>
          <a:off x="6262688" y="10525125"/>
          <a:ext cx="2352674" cy="1085855"/>
        </a:xfrm>
        <a:prstGeom prst="rect">
          <a:avLst/>
        </a:prstGeom>
        <a:solidFill>
          <a:schemeClr val="bg1"/>
        </a:solidFill>
        <a:ln w="9525" cmpd="sng">
          <a:solidFill>
            <a:srgbClr val="B7B63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900" b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Les viandes  de boeuf et les volailles sont d'origine </a:t>
          </a:r>
          <a:r>
            <a:rPr lang="fr-FR" sz="900" b="1" cap="all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française </a:t>
          </a:r>
          <a:endParaRPr lang="fr-FR" sz="900" b="0">
            <a:solidFill>
              <a:schemeClr val="bg1">
                <a:lumMod val="50000"/>
              </a:schemeClr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900" b="0">
            <a:solidFill>
              <a:schemeClr val="bg1">
                <a:lumMod val="50000"/>
              </a:schemeClr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900" b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Le fruit indiqué sur le menu est servi selon sa disponibilité d'approvisionnement </a:t>
          </a:r>
        </a:p>
      </xdr:txBody>
    </xdr:sp>
    <xdr:clientData/>
  </xdr:twoCellAnchor>
  <xdr:twoCellAnchor editAs="oneCell">
    <xdr:from>
      <xdr:col>1</xdr:col>
      <xdr:colOff>197911</xdr:colOff>
      <xdr:row>47</xdr:row>
      <xdr:rowOff>95250</xdr:rowOff>
    </xdr:from>
    <xdr:to>
      <xdr:col>2</xdr:col>
      <xdr:colOff>2152650</xdr:colOff>
      <xdr:row>48</xdr:row>
      <xdr:rowOff>85726</xdr:rowOff>
    </xdr:to>
    <xdr:pic>
      <xdr:nvPicPr>
        <xdr:cNvPr id="4" name="Imag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3349" b="9523"/>
        <a:stretch/>
      </xdr:blipFill>
      <xdr:spPr bwMode="auto">
        <a:xfrm>
          <a:off x="445561" y="10020300"/>
          <a:ext cx="2202389" cy="180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1736724</xdr:colOff>
      <xdr:row>49</xdr:row>
      <xdr:rowOff>173886</xdr:rowOff>
    </xdr:from>
    <xdr:to>
      <xdr:col>4</xdr:col>
      <xdr:colOff>2196041</xdr:colOff>
      <xdr:row>51</xdr:row>
      <xdr:rowOff>107943</xdr:rowOff>
    </xdr:to>
    <xdr:pic>
      <xdr:nvPicPr>
        <xdr:cNvPr id="10" name="Imag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49" y="10479936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1722967</xdr:colOff>
      <xdr:row>51</xdr:row>
      <xdr:rowOff>180370</xdr:rowOff>
    </xdr:from>
    <xdr:to>
      <xdr:col>4</xdr:col>
      <xdr:colOff>1943100</xdr:colOff>
      <xdr:row>53</xdr:row>
      <xdr:rowOff>57144</xdr:rowOff>
    </xdr:to>
    <xdr:pic>
      <xdr:nvPicPr>
        <xdr:cNvPr id="11" name="Image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5092" y="10867420"/>
          <a:ext cx="220133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2295525</xdr:colOff>
      <xdr:row>39</xdr:row>
      <xdr:rowOff>9525</xdr:rowOff>
    </xdr:from>
    <xdr:to>
      <xdr:col>3</xdr:col>
      <xdr:colOff>2533650</xdr:colOff>
      <xdr:row>39</xdr:row>
      <xdr:rowOff>209550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6972300" y="10477500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2171700</xdr:colOff>
      <xdr:row>27</xdr:row>
      <xdr:rowOff>0</xdr:rowOff>
    </xdr:from>
    <xdr:to>
      <xdr:col>2</xdr:col>
      <xdr:colOff>2409825</xdr:colOff>
      <xdr:row>27</xdr:row>
      <xdr:rowOff>200025</xdr:rowOff>
    </xdr:to>
    <xdr:pic>
      <xdr:nvPicPr>
        <xdr:cNvPr id="1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2667000" y="679132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200025</xdr:colOff>
      <xdr:row>45</xdr:row>
      <xdr:rowOff>38100</xdr:rowOff>
    </xdr:from>
    <xdr:to>
      <xdr:col>6</xdr:col>
      <xdr:colOff>447675</xdr:colOff>
      <xdr:row>45</xdr:row>
      <xdr:rowOff>247650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8143875" y="1195387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238125</xdr:colOff>
      <xdr:row>46</xdr:row>
      <xdr:rowOff>47625</xdr:rowOff>
    </xdr:from>
    <xdr:to>
      <xdr:col>6</xdr:col>
      <xdr:colOff>428625</xdr:colOff>
      <xdr:row>47</xdr:row>
      <xdr:rowOff>85724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8181975" y="121920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205807</xdr:colOff>
      <xdr:row>49</xdr:row>
      <xdr:rowOff>161925</xdr:rowOff>
    </xdr:from>
    <xdr:to>
      <xdr:col>6</xdr:col>
      <xdr:colOff>520132</xdr:colOff>
      <xdr:row>51</xdr:row>
      <xdr:rowOff>19050</xdr:rowOff>
    </xdr:to>
    <xdr:pic>
      <xdr:nvPicPr>
        <xdr:cNvPr id="19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57" y="1284922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1733550</xdr:colOff>
      <xdr:row>48</xdr:row>
      <xdr:rowOff>47625</xdr:rowOff>
    </xdr:from>
    <xdr:to>
      <xdr:col>4</xdr:col>
      <xdr:colOff>2038350</xdr:colOff>
      <xdr:row>49</xdr:row>
      <xdr:rowOff>152740</xdr:rowOff>
    </xdr:to>
    <xdr:pic>
      <xdr:nvPicPr>
        <xdr:cNvPr id="20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0163175"/>
          <a:ext cx="304800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217713</xdr:colOff>
      <xdr:row>51</xdr:row>
      <xdr:rowOff>130629</xdr:rowOff>
    </xdr:from>
    <xdr:to>
      <xdr:col>6</xdr:col>
      <xdr:colOff>603474</xdr:colOff>
      <xdr:row>53</xdr:row>
      <xdr:rowOff>43543</xdr:rowOff>
    </xdr:to>
    <xdr:pic>
      <xdr:nvPicPr>
        <xdr:cNvPr id="21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1563" y="131989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2152650</xdr:colOff>
      <xdr:row>15</xdr:row>
      <xdr:rowOff>0</xdr:rowOff>
    </xdr:from>
    <xdr:to>
      <xdr:col>3</xdr:col>
      <xdr:colOff>2390775</xdr:colOff>
      <xdr:row>15</xdr:row>
      <xdr:rowOff>200025</xdr:rowOff>
    </xdr:to>
    <xdr:pic>
      <xdr:nvPicPr>
        <xdr:cNvPr id="22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5200650" y="404812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2266950</xdr:colOff>
      <xdr:row>27</xdr:row>
      <xdr:rowOff>0</xdr:rowOff>
    </xdr:from>
    <xdr:to>
      <xdr:col>3</xdr:col>
      <xdr:colOff>2505075</xdr:colOff>
      <xdr:row>27</xdr:row>
      <xdr:rowOff>200025</xdr:rowOff>
    </xdr:to>
    <xdr:pic>
      <xdr:nvPicPr>
        <xdr:cNvPr id="23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5314950" y="679132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2228850</xdr:colOff>
      <xdr:row>39</xdr:row>
      <xdr:rowOff>0</xdr:rowOff>
    </xdr:from>
    <xdr:to>
      <xdr:col>2</xdr:col>
      <xdr:colOff>2466975</xdr:colOff>
      <xdr:row>39</xdr:row>
      <xdr:rowOff>200025</xdr:rowOff>
    </xdr:to>
    <xdr:pic>
      <xdr:nvPicPr>
        <xdr:cNvPr id="24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2724150" y="953452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2095500</xdr:colOff>
      <xdr:row>45</xdr:row>
      <xdr:rowOff>0</xdr:rowOff>
    </xdr:from>
    <xdr:to>
      <xdr:col>2</xdr:col>
      <xdr:colOff>2333625</xdr:colOff>
      <xdr:row>45</xdr:row>
      <xdr:rowOff>200025</xdr:rowOff>
    </xdr:to>
    <xdr:pic>
      <xdr:nvPicPr>
        <xdr:cNvPr id="30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2590800" y="1090612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2162175</xdr:colOff>
      <xdr:row>8</xdr:row>
      <xdr:rowOff>219075</xdr:rowOff>
    </xdr:from>
    <xdr:to>
      <xdr:col>3</xdr:col>
      <xdr:colOff>2400300</xdr:colOff>
      <xdr:row>9</xdr:row>
      <xdr:rowOff>142875</xdr:rowOff>
    </xdr:to>
    <xdr:pic>
      <xdr:nvPicPr>
        <xdr:cNvPr id="36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5210175" y="2667000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0</xdr:row>
      <xdr:rowOff>28575</xdr:rowOff>
    </xdr:from>
    <xdr:to>
      <xdr:col>5</xdr:col>
      <xdr:colOff>128121</xdr:colOff>
      <xdr:row>0</xdr:row>
      <xdr:rowOff>1047750</xdr:rowOff>
    </xdr:to>
    <xdr:pic>
      <xdr:nvPicPr>
        <xdr:cNvPr id="27" name="Image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575"/>
          <a:ext cx="8348196" cy="10191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142875</xdr:rowOff>
    </xdr:from>
    <xdr:to>
      <xdr:col>2</xdr:col>
      <xdr:colOff>2009775</xdr:colOff>
      <xdr:row>49</xdr:row>
      <xdr:rowOff>182561</xdr:rowOff>
    </xdr:to>
    <xdr:sp macro="" textlink="">
      <xdr:nvSpPr>
        <xdr:cNvPr id="34" name="Rectangle 33"/>
        <xdr:cNvSpPr/>
      </xdr:nvSpPr>
      <xdr:spPr bwMode="auto">
        <a:xfrm>
          <a:off x="495300" y="10258425"/>
          <a:ext cx="2009775" cy="230186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88899</xdr:colOff>
      <xdr:row>55</xdr:row>
      <xdr:rowOff>97686</xdr:rowOff>
    </xdr:from>
    <xdr:to>
      <xdr:col>12</xdr:col>
      <xdr:colOff>542925</xdr:colOff>
      <xdr:row>57</xdr:row>
      <xdr:rowOff>146043</xdr:rowOff>
    </xdr:to>
    <xdr:pic>
      <xdr:nvPicPr>
        <xdr:cNvPr id="10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5224" y="10622811"/>
          <a:ext cx="454026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49</xdr:row>
      <xdr:rowOff>9525</xdr:rowOff>
    </xdr:from>
    <xdr:to>
      <xdr:col>11</xdr:col>
      <xdr:colOff>447675</xdr:colOff>
      <xdr:row>49</xdr:row>
      <xdr:rowOff>209550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8153400" y="11468100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200025</xdr:colOff>
      <xdr:row>51</xdr:row>
      <xdr:rowOff>38100</xdr:rowOff>
    </xdr:from>
    <xdr:to>
      <xdr:col>11</xdr:col>
      <xdr:colOff>447675</xdr:colOff>
      <xdr:row>51</xdr:row>
      <xdr:rowOff>238125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8143875" y="1195387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238125</xdr:colOff>
      <xdr:row>52</xdr:row>
      <xdr:rowOff>47625</xdr:rowOff>
    </xdr:from>
    <xdr:to>
      <xdr:col>11</xdr:col>
      <xdr:colOff>428625</xdr:colOff>
      <xdr:row>53</xdr:row>
      <xdr:rowOff>76200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8181975" y="121920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217713</xdr:colOff>
      <xdr:row>57</xdr:row>
      <xdr:rowOff>130629</xdr:rowOff>
    </xdr:from>
    <xdr:to>
      <xdr:col>11</xdr:col>
      <xdr:colOff>603474</xdr:colOff>
      <xdr:row>59</xdr:row>
      <xdr:rowOff>43543</xdr:rowOff>
    </xdr:to>
    <xdr:pic>
      <xdr:nvPicPr>
        <xdr:cNvPr id="21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1563" y="131989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54</xdr:row>
      <xdr:rowOff>0</xdr:rowOff>
    </xdr:from>
    <xdr:to>
      <xdr:col>3</xdr:col>
      <xdr:colOff>9525</xdr:colOff>
      <xdr:row>55</xdr:row>
      <xdr:rowOff>0</xdr:rowOff>
    </xdr:to>
    <xdr:sp macro="" textlink="">
      <xdr:nvSpPr>
        <xdr:cNvPr id="33" name="Rectangle 32"/>
        <xdr:cNvSpPr/>
      </xdr:nvSpPr>
      <xdr:spPr bwMode="auto">
        <a:xfrm>
          <a:off x="514350" y="11963400"/>
          <a:ext cx="2771775" cy="1905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11</xdr:col>
      <xdr:colOff>589492</xdr:colOff>
      <xdr:row>55</xdr:row>
      <xdr:rowOff>147036</xdr:rowOff>
    </xdr:from>
    <xdr:ext cx="229140" cy="257774"/>
    <xdr:pic>
      <xdr:nvPicPr>
        <xdr:cNvPr id="43" name="Image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5342" y="12396186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1995487</xdr:colOff>
      <xdr:row>56</xdr:row>
      <xdr:rowOff>33335</xdr:rowOff>
    </xdr:from>
    <xdr:ext cx="309561" cy="295615"/>
    <xdr:pic>
      <xdr:nvPicPr>
        <xdr:cNvPr id="44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7" y="1237773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314325</xdr:colOff>
      <xdr:row>0</xdr:row>
      <xdr:rowOff>9525</xdr:rowOff>
    </xdr:from>
    <xdr:to>
      <xdr:col>6</xdr:col>
      <xdr:colOff>1800225</xdr:colOff>
      <xdr:row>0</xdr:row>
      <xdr:rowOff>1032623</xdr:rowOff>
    </xdr:to>
    <xdr:pic>
      <xdr:nvPicPr>
        <xdr:cNvPr id="34" name="Image 3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1"/>
        <a:stretch/>
      </xdr:blipFill>
      <xdr:spPr>
        <a:xfrm>
          <a:off x="809625" y="9525"/>
          <a:ext cx="7353300" cy="10230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49</xdr:row>
      <xdr:rowOff>9525</xdr:rowOff>
    </xdr:from>
    <xdr:to>
      <xdr:col>8</xdr:col>
      <xdr:colOff>447675</xdr:colOff>
      <xdr:row>49</xdr:row>
      <xdr:rowOff>209550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8153400" y="11468100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51</xdr:row>
      <xdr:rowOff>38100</xdr:rowOff>
    </xdr:from>
    <xdr:to>
      <xdr:col>8</xdr:col>
      <xdr:colOff>447675</xdr:colOff>
      <xdr:row>51</xdr:row>
      <xdr:rowOff>247650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8143875" y="1195387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52</xdr:row>
      <xdr:rowOff>47625</xdr:rowOff>
    </xdr:from>
    <xdr:to>
      <xdr:col>8</xdr:col>
      <xdr:colOff>428625</xdr:colOff>
      <xdr:row>53</xdr:row>
      <xdr:rowOff>85724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8181975" y="121920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205807</xdr:colOff>
      <xdr:row>55</xdr:row>
      <xdr:rowOff>161925</xdr:rowOff>
    </xdr:from>
    <xdr:to>
      <xdr:col>8</xdr:col>
      <xdr:colOff>520132</xdr:colOff>
      <xdr:row>57</xdr:row>
      <xdr:rowOff>19050</xdr:rowOff>
    </xdr:to>
    <xdr:pic>
      <xdr:nvPicPr>
        <xdr:cNvPr id="19" name="Image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57" y="1284922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217713</xdr:colOff>
      <xdr:row>57</xdr:row>
      <xdr:rowOff>130629</xdr:rowOff>
    </xdr:from>
    <xdr:to>
      <xdr:col>8</xdr:col>
      <xdr:colOff>603474</xdr:colOff>
      <xdr:row>59</xdr:row>
      <xdr:rowOff>43543</xdr:rowOff>
    </xdr:to>
    <xdr:pic>
      <xdr:nvPicPr>
        <xdr:cNvPr id="21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1563" y="131989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485774</xdr:colOff>
      <xdr:row>0</xdr:row>
      <xdr:rowOff>19049</xdr:rowOff>
    </xdr:from>
    <xdr:to>
      <xdr:col>6</xdr:col>
      <xdr:colOff>1981199</xdr:colOff>
      <xdr:row>0</xdr:row>
      <xdr:rowOff>1051794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51"/>
        <a:stretch/>
      </xdr:blipFill>
      <xdr:spPr>
        <a:xfrm>
          <a:off x="981074" y="19049"/>
          <a:ext cx="7362825" cy="1032745"/>
        </a:xfrm>
        <a:prstGeom prst="rect">
          <a:avLst/>
        </a:prstGeom>
      </xdr:spPr>
    </xdr:pic>
    <xdr:clientData/>
  </xdr:twoCellAnchor>
  <xdr:oneCellAnchor>
    <xdr:from>
      <xdr:col>9</xdr:col>
      <xdr:colOff>1114425</xdr:colOff>
      <xdr:row>54</xdr:row>
      <xdr:rowOff>38100</xdr:rowOff>
    </xdr:from>
    <xdr:ext cx="309561" cy="295615"/>
    <xdr:pic>
      <xdr:nvPicPr>
        <xdr:cNvPr id="24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120967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19050</xdr:colOff>
      <xdr:row>54</xdr:row>
      <xdr:rowOff>0</xdr:rowOff>
    </xdr:from>
    <xdr:to>
      <xdr:col>3</xdr:col>
      <xdr:colOff>9525</xdr:colOff>
      <xdr:row>55</xdr:row>
      <xdr:rowOff>0</xdr:rowOff>
    </xdr:to>
    <xdr:sp macro="" textlink="">
      <xdr:nvSpPr>
        <xdr:cNvPr id="29" name="Rectangle 28"/>
        <xdr:cNvSpPr/>
      </xdr:nvSpPr>
      <xdr:spPr bwMode="auto">
        <a:xfrm>
          <a:off x="514350" y="11963400"/>
          <a:ext cx="2771775" cy="1905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6</xdr:col>
      <xdr:colOff>1995487</xdr:colOff>
      <xdr:row>56</xdr:row>
      <xdr:rowOff>33335</xdr:rowOff>
    </xdr:from>
    <xdr:ext cx="309561" cy="295615"/>
    <xdr:pic>
      <xdr:nvPicPr>
        <xdr:cNvPr id="31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7" y="1237773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236539</xdr:colOff>
      <xdr:row>50</xdr:row>
      <xdr:rowOff>76199</xdr:rowOff>
    </xdr:from>
    <xdr:to>
      <xdr:col>8</xdr:col>
      <xdr:colOff>420545</xdr:colOff>
      <xdr:row>50</xdr:row>
      <xdr:rowOff>247649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389" y="11763374"/>
          <a:ext cx="18400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49</xdr:row>
      <xdr:rowOff>9525</xdr:rowOff>
    </xdr:from>
    <xdr:to>
      <xdr:col>8</xdr:col>
      <xdr:colOff>447675</xdr:colOff>
      <xdr:row>49</xdr:row>
      <xdr:rowOff>209550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8153400" y="11468100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51</xdr:row>
      <xdr:rowOff>38100</xdr:rowOff>
    </xdr:from>
    <xdr:to>
      <xdr:col>8</xdr:col>
      <xdr:colOff>447675</xdr:colOff>
      <xdr:row>51</xdr:row>
      <xdr:rowOff>247650</xdr:rowOff>
    </xdr:to>
    <xdr:pic>
      <xdr:nvPicPr>
        <xdr:cNvPr id="16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8143875" y="1195387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52</xdr:row>
      <xdr:rowOff>47625</xdr:rowOff>
    </xdr:from>
    <xdr:to>
      <xdr:col>8</xdr:col>
      <xdr:colOff>428625</xdr:colOff>
      <xdr:row>53</xdr:row>
      <xdr:rowOff>85725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8181975" y="121920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205807</xdr:colOff>
      <xdr:row>55</xdr:row>
      <xdr:rowOff>161925</xdr:rowOff>
    </xdr:from>
    <xdr:to>
      <xdr:col>8</xdr:col>
      <xdr:colOff>520132</xdr:colOff>
      <xdr:row>57</xdr:row>
      <xdr:rowOff>114300</xdr:rowOff>
    </xdr:to>
    <xdr:pic>
      <xdr:nvPicPr>
        <xdr:cNvPr id="18" name="Imag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57" y="1284922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0</xdr:row>
      <xdr:rowOff>21512</xdr:rowOff>
    </xdr:from>
    <xdr:to>
      <xdr:col>6</xdr:col>
      <xdr:colOff>1909762</xdr:colOff>
      <xdr:row>0</xdr:row>
      <xdr:rowOff>1050527</xdr:rowOff>
    </xdr:to>
    <xdr:pic>
      <xdr:nvPicPr>
        <xdr:cNvPr id="26" name="Image 2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61"/>
        <a:stretch/>
      </xdr:blipFill>
      <xdr:spPr>
        <a:xfrm>
          <a:off x="914400" y="21512"/>
          <a:ext cx="7358062" cy="1029015"/>
        </a:xfrm>
        <a:prstGeom prst="rect">
          <a:avLst/>
        </a:prstGeom>
      </xdr:spPr>
    </xdr:pic>
    <xdr:clientData/>
  </xdr:twoCellAnchor>
  <xdr:twoCellAnchor editAs="oneCell">
    <xdr:from>
      <xdr:col>8</xdr:col>
      <xdr:colOff>275924</xdr:colOff>
      <xdr:row>58</xdr:row>
      <xdr:rowOff>142875</xdr:rowOff>
    </xdr:from>
    <xdr:to>
      <xdr:col>8</xdr:col>
      <xdr:colOff>661685</xdr:colOff>
      <xdr:row>60</xdr:row>
      <xdr:rowOff>55789</xdr:rowOff>
    </xdr:to>
    <xdr:pic>
      <xdr:nvPicPr>
        <xdr:cNvPr id="24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299" y="11739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54</xdr:row>
      <xdr:rowOff>0</xdr:rowOff>
    </xdr:from>
    <xdr:to>
      <xdr:col>3</xdr:col>
      <xdr:colOff>9525</xdr:colOff>
      <xdr:row>55</xdr:row>
      <xdr:rowOff>0</xdr:rowOff>
    </xdr:to>
    <xdr:sp macro="" textlink="">
      <xdr:nvSpPr>
        <xdr:cNvPr id="22" name="Rectangle 21"/>
        <xdr:cNvSpPr/>
      </xdr:nvSpPr>
      <xdr:spPr bwMode="auto">
        <a:xfrm>
          <a:off x="514350" y="12163425"/>
          <a:ext cx="2771775" cy="2286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6</xdr:col>
      <xdr:colOff>1995487</xdr:colOff>
      <xdr:row>56</xdr:row>
      <xdr:rowOff>33335</xdr:rowOff>
    </xdr:from>
    <xdr:ext cx="309561" cy="295615"/>
    <xdr:pic>
      <xdr:nvPicPr>
        <xdr:cNvPr id="27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7" y="1261586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88899</xdr:colOff>
      <xdr:row>55</xdr:row>
      <xdr:rowOff>97686</xdr:rowOff>
    </xdr:from>
    <xdr:ext cx="454026" cy="429357"/>
    <xdr:pic>
      <xdr:nvPicPr>
        <xdr:cNvPr id="2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4374" y="12251586"/>
          <a:ext cx="454026" cy="42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209550</xdr:colOff>
      <xdr:row>49</xdr:row>
      <xdr:rowOff>9525</xdr:rowOff>
    </xdr:from>
    <xdr:ext cx="238125" cy="200025"/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8972550" y="1082992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200025</xdr:colOff>
      <xdr:row>51</xdr:row>
      <xdr:rowOff>38100</xdr:rowOff>
    </xdr:from>
    <xdr:ext cx="247650" cy="200025"/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8963025" y="11410950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238125</xdr:colOff>
      <xdr:row>52</xdr:row>
      <xdr:rowOff>47625</xdr:rowOff>
    </xdr:from>
    <xdr:ext cx="190500" cy="200025"/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9001125" y="116967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217713</xdr:colOff>
      <xdr:row>57</xdr:row>
      <xdr:rowOff>130629</xdr:rowOff>
    </xdr:from>
    <xdr:ext cx="385761" cy="293914"/>
    <xdr:pic>
      <xdr:nvPicPr>
        <xdr:cNvPr id="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3" y="126655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19050</xdr:colOff>
      <xdr:row>54</xdr:row>
      <xdr:rowOff>0</xdr:rowOff>
    </xdr:from>
    <xdr:to>
      <xdr:col>3</xdr:col>
      <xdr:colOff>9525</xdr:colOff>
      <xdr:row>55</xdr:row>
      <xdr:rowOff>0</xdr:rowOff>
    </xdr:to>
    <xdr:sp macro="" textlink="">
      <xdr:nvSpPr>
        <xdr:cNvPr id="10" name="Rectangle 9"/>
        <xdr:cNvSpPr/>
      </xdr:nvSpPr>
      <xdr:spPr bwMode="auto">
        <a:xfrm>
          <a:off x="514350" y="11963400"/>
          <a:ext cx="2771775" cy="1905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11</xdr:col>
      <xdr:colOff>589492</xdr:colOff>
      <xdr:row>55</xdr:row>
      <xdr:rowOff>147036</xdr:rowOff>
    </xdr:from>
    <xdr:ext cx="229140" cy="257774"/>
    <xdr:pic>
      <xdr:nvPicPr>
        <xdr:cNvPr id="11" name="Image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2492" y="12300936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1995487</xdr:colOff>
      <xdr:row>56</xdr:row>
      <xdr:rowOff>33335</xdr:rowOff>
    </xdr:from>
    <xdr:ext cx="309561" cy="295615"/>
    <xdr:pic>
      <xdr:nvPicPr>
        <xdr:cNvPr id="12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7" y="1237773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314325</xdr:colOff>
      <xdr:row>0</xdr:row>
      <xdr:rowOff>9525</xdr:rowOff>
    </xdr:from>
    <xdr:ext cx="7353300" cy="1023098"/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1"/>
        <a:stretch/>
      </xdr:blipFill>
      <xdr:spPr>
        <a:xfrm>
          <a:off x="809625" y="9525"/>
          <a:ext cx="7353300" cy="102309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53</xdr:row>
      <xdr:rowOff>171450</xdr:rowOff>
    </xdr:from>
    <xdr:to>
      <xdr:col>4</xdr:col>
      <xdr:colOff>409575</xdr:colOff>
      <xdr:row>55</xdr:row>
      <xdr:rowOff>0</xdr:rowOff>
    </xdr:to>
    <xdr:sp macro="" textlink="">
      <xdr:nvSpPr>
        <xdr:cNvPr id="2" name="Rectangle 1"/>
        <xdr:cNvSpPr/>
      </xdr:nvSpPr>
      <xdr:spPr bwMode="auto">
        <a:xfrm>
          <a:off x="466725" y="12563475"/>
          <a:ext cx="2590800" cy="1905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13</xdr:col>
      <xdr:colOff>520700</xdr:colOff>
      <xdr:row>55</xdr:row>
      <xdr:rowOff>57469</xdr:rowOff>
    </xdr:from>
    <xdr:ext cx="459317" cy="315057"/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0575" y="12811444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189442</xdr:colOff>
      <xdr:row>57</xdr:row>
      <xdr:rowOff>170845</xdr:rowOff>
    </xdr:from>
    <xdr:ext cx="229140" cy="257774"/>
    <xdr:pic>
      <xdr:nvPicPr>
        <xdr:cNvPr id="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317" y="13305820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538692</xdr:colOff>
      <xdr:row>54</xdr:row>
      <xdr:rowOff>12700</xdr:rowOff>
    </xdr:from>
    <xdr:ext cx="247650" cy="200025"/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0216092" y="1257617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624417</xdr:colOff>
      <xdr:row>56</xdr:row>
      <xdr:rowOff>49741</xdr:rowOff>
    </xdr:from>
    <xdr:ext cx="190500" cy="200025"/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0301817" y="12994216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734974</xdr:colOff>
      <xdr:row>58</xdr:row>
      <xdr:rowOff>14816</xdr:rowOff>
    </xdr:from>
    <xdr:ext cx="314325" cy="238125"/>
    <xdr:pic>
      <xdr:nvPicPr>
        <xdr:cNvPr id="7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849" y="1334029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1019175</xdr:colOff>
      <xdr:row>54</xdr:row>
      <xdr:rowOff>114300</xdr:rowOff>
    </xdr:from>
    <xdr:ext cx="309561" cy="295615"/>
    <xdr:pic>
      <xdr:nvPicPr>
        <xdr:cNvPr id="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126777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337305</xdr:colOff>
      <xdr:row>54</xdr:row>
      <xdr:rowOff>2570</xdr:rowOff>
    </xdr:from>
    <xdr:ext cx="385761" cy="293914"/>
    <xdr:pic>
      <xdr:nvPicPr>
        <xdr:cNvPr id="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9655" y="1256604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180975</xdr:colOff>
      <xdr:row>29</xdr:row>
      <xdr:rowOff>123825</xdr:rowOff>
    </xdr:from>
    <xdr:ext cx="238125" cy="200025"/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0610850" y="738187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3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72580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567268</xdr:colOff>
      <xdr:row>53</xdr:row>
      <xdr:rowOff>33865</xdr:rowOff>
    </xdr:from>
    <xdr:to>
      <xdr:col>14</xdr:col>
      <xdr:colOff>65821</xdr:colOff>
      <xdr:row>55</xdr:row>
      <xdr:rowOff>121045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97143" y="12563475"/>
          <a:ext cx="251028" cy="31154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0</xdr:row>
      <xdr:rowOff>21357</xdr:rowOff>
    </xdr:from>
    <xdr:to>
      <xdr:col>10</xdr:col>
      <xdr:colOff>70909</xdr:colOff>
      <xdr:row>0</xdr:row>
      <xdr:rowOff>1047905</xdr:rowOff>
    </xdr:to>
    <xdr:pic>
      <xdr:nvPicPr>
        <xdr:cNvPr id="41" name="Image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21357"/>
          <a:ext cx="8491008" cy="1026548"/>
        </a:xfrm>
        <a:prstGeom prst="rect">
          <a:avLst/>
        </a:prstGeom>
      </xdr:spPr>
    </xdr:pic>
    <xdr:clientData/>
  </xdr:two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4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9010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7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72580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53</xdr:row>
      <xdr:rowOff>171450</xdr:rowOff>
    </xdr:from>
    <xdr:to>
      <xdr:col>4</xdr:col>
      <xdr:colOff>409575</xdr:colOff>
      <xdr:row>55</xdr:row>
      <xdr:rowOff>0</xdr:rowOff>
    </xdr:to>
    <xdr:sp macro="" textlink="">
      <xdr:nvSpPr>
        <xdr:cNvPr id="3" name="Rectangle 2"/>
        <xdr:cNvSpPr/>
      </xdr:nvSpPr>
      <xdr:spPr bwMode="auto">
        <a:xfrm>
          <a:off x="466725" y="11839575"/>
          <a:ext cx="2590800" cy="20955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13</xdr:col>
      <xdr:colOff>520700</xdr:colOff>
      <xdr:row>55</xdr:row>
      <xdr:rowOff>57469</xdr:rowOff>
    </xdr:from>
    <xdr:ext cx="459317" cy="315057"/>
    <xdr:pic>
      <xdr:nvPicPr>
        <xdr:cNvPr id="4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0575" y="12106594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189442</xdr:colOff>
      <xdr:row>57</xdr:row>
      <xdr:rowOff>170845</xdr:rowOff>
    </xdr:from>
    <xdr:ext cx="229140" cy="257774"/>
    <xdr:pic>
      <xdr:nvPicPr>
        <xdr:cNvPr id="5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317" y="12600970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538692</xdr:colOff>
      <xdr:row>54</xdr:row>
      <xdr:rowOff>12700</xdr:rowOff>
    </xdr:from>
    <xdr:ext cx="247650" cy="200025"/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0216092" y="1187132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624417</xdr:colOff>
      <xdr:row>56</xdr:row>
      <xdr:rowOff>49741</xdr:rowOff>
    </xdr:from>
    <xdr:ext cx="190500" cy="200025"/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0301817" y="12289366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734974</xdr:colOff>
      <xdr:row>58</xdr:row>
      <xdr:rowOff>14816</xdr:rowOff>
    </xdr:from>
    <xdr:ext cx="314325" cy="238125"/>
    <xdr:pic>
      <xdr:nvPicPr>
        <xdr:cNvPr id="9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849" y="1263544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962025</xdr:colOff>
      <xdr:row>54</xdr:row>
      <xdr:rowOff>114300</xdr:rowOff>
    </xdr:from>
    <xdr:ext cx="366711" cy="350190"/>
    <xdr:pic>
      <xdr:nvPicPr>
        <xdr:cNvPr id="10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13382625"/>
          <a:ext cx="366711" cy="350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337305</xdr:colOff>
      <xdr:row>54</xdr:row>
      <xdr:rowOff>2570</xdr:rowOff>
    </xdr:from>
    <xdr:ext cx="385761" cy="293914"/>
    <xdr:pic>
      <xdr:nvPicPr>
        <xdr:cNvPr id="11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9655" y="1186119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180975</xdr:colOff>
      <xdr:row>29</xdr:row>
      <xdr:rowOff>123825</xdr:rowOff>
    </xdr:from>
    <xdr:ext cx="238125" cy="200025"/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0610850" y="6877050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1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3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4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4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4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4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753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567268</xdr:colOff>
      <xdr:row>53</xdr:row>
      <xdr:rowOff>33865</xdr:rowOff>
    </xdr:from>
    <xdr:to>
      <xdr:col>14</xdr:col>
      <xdr:colOff>65821</xdr:colOff>
      <xdr:row>55</xdr:row>
      <xdr:rowOff>121045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97143" y="11701990"/>
          <a:ext cx="251028" cy="31154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0</xdr:row>
      <xdr:rowOff>21357</xdr:rowOff>
    </xdr:from>
    <xdr:to>
      <xdr:col>10</xdr:col>
      <xdr:colOff>70909</xdr:colOff>
      <xdr:row>0</xdr:row>
      <xdr:rowOff>1047905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21357"/>
          <a:ext cx="8491008" cy="1026548"/>
        </a:xfrm>
        <a:prstGeom prst="rect">
          <a:avLst/>
        </a:prstGeom>
      </xdr:spPr>
    </xdr:pic>
    <xdr:clientData/>
  </xdr:two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5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1724025</xdr:colOff>
      <xdr:row>37</xdr:row>
      <xdr:rowOff>28575</xdr:rowOff>
    </xdr:from>
    <xdr:ext cx="0" cy="200025"/>
    <xdr:pic>
      <xdr:nvPicPr>
        <xdr:cNvPr id="6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6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1657350</xdr:colOff>
      <xdr:row>36</xdr:row>
      <xdr:rowOff>304800</xdr:rowOff>
    </xdr:from>
    <xdr:ext cx="0" cy="190500"/>
    <xdr:pic>
      <xdr:nvPicPr>
        <xdr:cNvPr id="7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7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753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54</xdr:row>
      <xdr:rowOff>9525</xdr:rowOff>
    </xdr:from>
    <xdr:to>
      <xdr:col>5</xdr:col>
      <xdr:colOff>38100</xdr:colOff>
      <xdr:row>55</xdr:row>
      <xdr:rowOff>28575</xdr:rowOff>
    </xdr:to>
    <xdr:sp macro="" textlink="">
      <xdr:nvSpPr>
        <xdr:cNvPr id="4" name="Rectangle 3"/>
        <xdr:cNvSpPr/>
      </xdr:nvSpPr>
      <xdr:spPr bwMode="auto">
        <a:xfrm>
          <a:off x="476250" y="11677650"/>
          <a:ext cx="3067050" cy="20955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13</xdr:col>
      <xdr:colOff>669924</xdr:colOff>
      <xdr:row>56</xdr:row>
      <xdr:rowOff>107211</xdr:rowOff>
    </xdr:from>
    <xdr:ext cx="459317" cy="315057"/>
    <xdr:pic>
      <xdr:nvPicPr>
        <xdr:cNvPr id="5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1124" y="12289686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341842</xdr:colOff>
      <xdr:row>58</xdr:row>
      <xdr:rowOff>75595</xdr:rowOff>
    </xdr:from>
    <xdr:ext cx="229140" cy="257774"/>
    <xdr:pic>
      <xdr:nvPicPr>
        <xdr:cNvPr id="6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517" y="12639070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209550</xdr:colOff>
      <xdr:row>51</xdr:row>
      <xdr:rowOff>152400</xdr:rowOff>
    </xdr:from>
    <xdr:ext cx="247650" cy="200025"/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0563225" y="1132522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209550</xdr:colOff>
      <xdr:row>53</xdr:row>
      <xdr:rowOff>0</xdr:rowOff>
    </xdr:from>
    <xdr:ext cx="190500" cy="200025"/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0563225" y="11610975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386782</xdr:colOff>
      <xdr:row>56</xdr:row>
      <xdr:rowOff>38100</xdr:rowOff>
    </xdr:from>
    <xdr:ext cx="314325" cy="238125"/>
    <xdr:pic>
      <xdr:nvPicPr>
        <xdr:cNvPr id="10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0457" y="122205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664861</xdr:colOff>
      <xdr:row>52</xdr:row>
      <xdr:rowOff>66675</xdr:rowOff>
    </xdr:from>
    <xdr:ext cx="359075" cy="342899"/>
    <xdr:pic>
      <xdr:nvPicPr>
        <xdr:cNvPr id="11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1236" y="11515725"/>
          <a:ext cx="35907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4867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4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4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84201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4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6648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133350</xdr:colOff>
      <xdr:row>0</xdr:row>
      <xdr:rowOff>19051</xdr:rowOff>
    </xdr:from>
    <xdr:to>
      <xdr:col>10</xdr:col>
      <xdr:colOff>68792</xdr:colOff>
      <xdr:row>0</xdr:row>
      <xdr:rowOff>1041001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051"/>
          <a:ext cx="8469842" cy="1021950"/>
        </a:xfrm>
        <a:prstGeom prst="rect">
          <a:avLst/>
        </a:prstGeom>
      </xdr:spPr>
    </xdr:pic>
    <xdr:clientData/>
  </xdr:twoCellAnchor>
  <xdr:oneCellAnchor>
    <xdr:from>
      <xdr:col>15</xdr:col>
      <xdr:colOff>123825</xdr:colOff>
      <xdr:row>58</xdr:row>
      <xdr:rowOff>85725</xdr:rowOff>
    </xdr:from>
    <xdr:ext cx="385761" cy="293914"/>
    <xdr:pic>
      <xdr:nvPicPr>
        <xdr:cNvPr id="47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264920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703792</xdr:colOff>
      <xdr:row>54</xdr:row>
      <xdr:rowOff>75595</xdr:rowOff>
    </xdr:from>
    <xdr:ext cx="229140" cy="257774"/>
    <xdr:pic>
      <xdr:nvPicPr>
        <xdr:cNvPr id="4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4992" y="11877070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361950</xdr:colOff>
      <xdr:row>54</xdr:row>
      <xdr:rowOff>19050</xdr:rowOff>
    </xdr:from>
    <xdr:ext cx="309561" cy="295615"/>
    <xdr:pic>
      <xdr:nvPicPr>
        <xdr:cNvPr id="49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18205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1647825</xdr:colOff>
      <xdr:row>54</xdr:row>
      <xdr:rowOff>85725</xdr:rowOff>
    </xdr:from>
    <xdr:ext cx="366711" cy="350190"/>
    <xdr:pic>
      <xdr:nvPicPr>
        <xdr:cNvPr id="50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11753850"/>
          <a:ext cx="366711" cy="350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54</xdr:row>
      <xdr:rowOff>9525</xdr:rowOff>
    </xdr:from>
    <xdr:to>
      <xdr:col>5</xdr:col>
      <xdr:colOff>38100</xdr:colOff>
      <xdr:row>55</xdr:row>
      <xdr:rowOff>28575</xdr:rowOff>
    </xdr:to>
    <xdr:sp macro="" textlink="">
      <xdr:nvSpPr>
        <xdr:cNvPr id="2" name="Rectangle 1"/>
        <xdr:cNvSpPr/>
      </xdr:nvSpPr>
      <xdr:spPr bwMode="auto">
        <a:xfrm>
          <a:off x="476250" y="11677650"/>
          <a:ext cx="3067050" cy="20955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13</xdr:col>
      <xdr:colOff>669924</xdr:colOff>
      <xdr:row>56</xdr:row>
      <xdr:rowOff>107211</xdr:rowOff>
    </xdr:from>
    <xdr:ext cx="459317" cy="315057"/>
    <xdr:pic>
      <xdr:nvPicPr>
        <xdr:cNvPr id="3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8274" y="12156336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341842</xdr:colOff>
      <xdr:row>58</xdr:row>
      <xdr:rowOff>75595</xdr:rowOff>
    </xdr:from>
    <xdr:ext cx="229140" cy="257774"/>
    <xdr:pic>
      <xdr:nvPicPr>
        <xdr:cNvPr id="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2667" y="12505720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209550</xdr:colOff>
      <xdr:row>51</xdr:row>
      <xdr:rowOff>152400</xdr:rowOff>
    </xdr:from>
    <xdr:ext cx="247650" cy="200025"/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0620375" y="1132522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209550</xdr:colOff>
      <xdr:row>53</xdr:row>
      <xdr:rowOff>0</xdr:rowOff>
    </xdr:from>
    <xdr:ext cx="190500" cy="200025"/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0620375" y="11668125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386782</xdr:colOff>
      <xdr:row>56</xdr:row>
      <xdr:rowOff>38100</xdr:rowOff>
    </xdr:from>
    <xdr:ext cx="314325" cy="238125"/>
    <xdr:pic>
      <xdr:nvPicPr>
        <xdr:cNvPr id="7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607" y="1208722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664861</xdr:colOff>
      <xdr:row>52</xdr:row>
      <xdr:rowOff>66675</xdr:rowOff>
    </xdr:from>
    <xdr:ext cx="359075" cy="342899"/>
    <xdr:pic>
      <xdr:nvPicPr>
        <xdr:cNvPr id="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0736" y="11515725"/>
          <a:ext cx="35907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1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391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3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84105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6753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133350</xdr:colOff>
      <xdr:row>0</xdr:row>
      <xdr:rowOff>19051</xdr:rowOff>
    </xdr:from>
    <xdr:to>
      <xdr:col>10</xdr:col>
      <xdr:colOff>135467</xdr:colOff>
      <xdr:row>0</xdr:row>
      <xdr:rowOff>1041001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051"/>
          <a:ext cx="8469842" cy="1021950"/>
        </a:xfrm>
        <a:prstGeom prst="rect">
          <a:avLst/>
        </a:prstGeom>
      </xdr:spPr>
    </xdr:pic>
    <xdr:clientData/>
  </xdr:twoCellAnchor>
  <xdr:oneCellAnchor>
    <xdr:from>
      <xdr:col>15</xdr:col>
      <xdr:colOff>123825</xdr:colOff>
      <xdr:row>58</xdr:row>
      <xdr:rowOff>85725</xdr:rowOff>
    </xdr:from>
    <xdr:ext cx="385761" cy="293914"/>
    <xdr:pic>
      <xdr:nvPicPr>
        <xdr:cNvPr id="3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125158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703792</xdr:colOff>
      <xdr:row>54</xdr:row>
      <xdr:rowOff>75595</xdr:rowOff>
    </xdr:from>
    <xdr:ext cx="229140" cy="257774"/>
    <xdr:pic>
      <xdr:nvPicPr>
        <xdr:cNvPr id="40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2142" y="11743720"/>
          <a:ext cx="229140" cy="25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361950</xdr:colOff>
      <xdr:row>54</xdr:row>
      <xdr:rowOff>19050</xdr:rowOff>
    </xdr:from>
    <xdr:ext cx="309561" cy="295615"/>
    <xdr:pic>
      <xdr:nvPicPr>
        <xdr:cNvPr id="41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6871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1647825</xdr:colOff>
      <xdr:row>54</xdr:row>
      <xdr:rowOff>85725</xdr:rowOff>
    </xdr:from>
    <xdr:ext cx="366711" cy="350190"/>
    <xdr:pic>
      <xdr:nvPicPr>
        <xdr:cNvPr id="42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11753850"/>
          <a:ext cx="366711" cy="350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38</xdr:row>
      <xdr:rowOff>0</xdr:rowOff>
    </xdr:from>
    <xdr:to>
      <xdr:col>8</xdr:col>
      <xdr:colOff>1409700</xdr:colOff>
      <xdr:row>43</xdr:row>
      <xdr:rowOff>190505</xdr:rowOff>
    </xdr:to>
    <xdr:sp macro="" textlink="">
      <xdr:nvSpPr>
        <xdr:cNvPr id="64" name="ZoneTexte 63"/>
        <xdr:cNvSpPr txBox="1"/>
      </xdr:nvSpPr>
      <xdr:spPr>
        <a:xfrm>
          <a:off x="8143875" y="9648825"/>
          <a:ext cx="4410075" cy="847730"/>
        </a:xfrm>
        <a:prstGeom prst="rect">
          <a:avLst/>
        </a:prstGeom>
        <a:noFill/>
        <a:ln w="9525" cmpd="sng">
          <a:solidFill>
            <a:srgbClr val="B7B63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900" b="0">
            <a:solidFill>
              <a:schemeClr val="bg1">
                <a:lumMod val="5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425450</xdr:colOff>
      <xdr:row>37</xdr:row>
      <xdr:rowOff>158750</xdr:rowOff>
    </xdr:from>
    <xdr:to>
      <xdr:col>3</xdr:col>
      <xdr:colOff>387350</xdr:colOff>
      <xdr:row>38</xdr:row>
      <xdr:rowOff>98425</xdr:rowOff>
    </xdr:to>
    <xdr:sp macro="" textlink="">
      <xdr:nvSpPr>
        <xdr:cNvPr id="3" name="Rectangle 2"/>
        <xdr:cNvSpPr/>
      </xdr:nvSpPr>
      <xdr:spPr bwMode="auto">
        <a:xfrm>
          <a:off x="673100" y="10274300"/>
          <a:ext cx="2190750" cy="2159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12</xdr:col>
      <xdr:colOff>680232</xdr:colOff>
      <xdr:row>37</xdr:row>
      <xdr:rowOff>269136</xdr:rowOff>
    </xdr:from>
    <xdr:ext cx="459317" cy="315057"/>
    <xdr:pic>
      <xdr:nvPicPr>
        <xdr:cNvPr id="4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1170" y="9722699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76983</xdr:colOff>
      <xdr:row>36</xdr:row>
      <xdr:rowOff>142875</xdr:rowOff>
    </xdr:from>
    <xdr:ext cx="247650" cy="200025"/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5197921" y="9310688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115083</xdr:colOff>
      <xdr:row>37</xdr:row>
      <xdr:rowOff>158750</xdr:rowOff>
    </xdr:from>
    <xdr:ext cx="190500" cy="200025"/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5236021" y="9612313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336765</xdr:colOff>
      <xdr:row>39</xdr:row>
      <xdr:rowOff>34925</xdr:rowOff>
    </xdr:from>
    <xdr:ext cx="314325" cy="238125"/>
    <xdr:pic>
      <xdr:nvPicPr>
        <xdr:cNvPr id="10" name="Imag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03" y="986948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876298</xdr:colOff>
      <xdr:row>38</xdr:row>
      <xdr:rowOff>73025</xdr:rowOff>
    </xdr:from>
    <xdr:ext cx="309561" cy="295615"/>
    <xdr:pic>
      <xdr:nvPicPr>
        <xdr:cNvPr id="11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3" y="104648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348671</xdr:colOff>
      <xdr:row>40</xdr:row>
      <xdr:rowOff>114754</xdr:rowOff>
    </xdr:from>
    <xdr:ext cx="385761" cy="293914"/>
    <xdr:pic>
      <xdr:nvPicPr>
        <xdr:cNvPr id="12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7609" y="1023506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1441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4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4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4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4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0115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357188</xdr:colOff>
      <xdr:row>25</xdr:row>
      <xdr:rowOff>264319</xdr:rowOff>
    </xdr:from>
    <xdr:ext cx="0" cy="190500"/>
    <xdr:pic>
      <xdr:nvPicPr>
        <xdr:cNvPr id="4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8219" y="7670007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83334</xdr:colOff>
      <xdr:row>40</xdr:row>
      <xdr:rowOff>69849</xdr:rowOff>
    </xdr:from>
    <xdr:to>
      <xdr:col>12</xdr:col>
      <xdr:colOff>374579</xdr:colOff>
      <xdr:row>43</xdr:row>
      <xdr:rowOff>111125</xdr:rowOff>
    </xdr:to>
    <xdr:pic>
      <xdr:nvPicPr>
        <xdr:cNvPr id="48" name="Image 4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04272" y="10190162"/>
          <a:ext cx="291245" cy="327026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</xdr:colOff>
      <xdr:row>0</xdr:row>
      <xdr:rowOff>38101</xdr:rowOff>
    </xdr:from>
    <xdr:to>
      <xdr:col>8</xdr:col>
      <xdr:colOff>1212850</xdr:colOff>
      <xdr:row>1</xdr:row>
      <xdr:rowOff>254103</xdr:rowOff>
    </xdr:to>
    <xdr:pic>
      <xdr:nvPicPr>
        <xdr:cNvPr id="49" name="Image 4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450" y="38101"/>
          <a:ext cx="11591925" cy="1390752"/>
        </a:xfrm>
        <a:prstGeom prst="rect">
          <a:avLst/>
        </a:prstGeom>
      </xdr:spPr>
    </xdr:pic>
    <xdr:clientData/>
  </xdr:twoCellAnchor>
  <xdr:oneCellAnchor>
    <xdr:from>
      <xdr:col>12</xdr:col>
      <xdr:colOff>752465</xdr:colOff>
      <xdr:row>40</xdr:row>
      <xdr:rowOff>119062</xdr:rowOff>
    </xdr:from>
    <xdr:ext cx="238125" cy="200025"/>
    <xdr:pic>
      <xdr:nvPicPr>
        <xdr:cNvPr id="50" name="Image 4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5873403" y="10239375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38</xdr:row>
      <xdr:rowOff>0</xdr:rowOff>
    </xdr:from>
    <xdr:to>
      <xdr:col>8</xdr:col>
      <xdr:colOff>1409700</xdr:colOff>
      <xdr:row>43</xdr:row>
      <xdr:rowOff>190505</xdr:rowOff>
    </xdr:to>
    <xdr:sp macro="" textlink="">
      <xdr:nvSpPr>
        <xdr:cNvPr id="2" name="ZoneTexte 1"/>
        <xdr:cNvSpPr txBox="1"/>
      </xdr:nvSpPr>
      <xdr:spPr>
        <a:xfrm>
          <a:off x="8058150" y="10391775"/>
          <a:ext cx="4410075" cy="847730"/>
        </a:xfrm>
        <a:prstGeom prst="rect">
          <a:avLst/>
        </a:prstGeom>
        <a:noFill/>
        <a:ln w="9525" cmpd="sng">
          <a:solidFill>
            <a:srgbClr val="B7B63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900" b="0">
            <a:solidFill>
              <a:schemeClr val="bg1">
                <a:lumMod val="5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425450</xdr:colOff>
      <xdr:row>37</xdr:row>
      <xdr:rowOff>158750</xdr:rowOff>
    </xdr:from>
    <xdr:to>
      <xdr:col>3</xdr:col>
      <xdr:colOff>387350</xdr:colOff>
      <xdr:row>38</xdr:row>
      <xdr:rowOff>98425</xdr:rowOff>
    </xdr:to>
    <xdr:sp macro="" textlink="">
      <xdr:nvSpPr>
        <xdr:cNvPr id="3" name="Rectangle 2"/>
        <xdr:cNvSpPr/>
      </xdr:nvSpPr>
      <xdr:spPr bwMode="auto">
        <a:xfrm>
          <a:off x="673100" y="10274300"/>
          <a:ext cx="2190750" cy="2159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12</xdr:col>
      <xdr:colOff>680232</xdr:colOff>
      <xdr:row>37</xdr:row>
      <xdr:rowOff>269136</xdr:rowOff>
    </xdr:from>
    <xdr:ext cx="459317" cy="315057"/>
    <xdr:pic>
      <xdr:nvPicPr>
        <xdr:cNvPr id="4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1632" y="10384686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76983</xdr:colOff>
      <xdr:row>36</xdr:row>
      <xdr:rowOff>142875</xdr:rowOff>
    </xdr:from>
    <xdr:ext cx="247650" cy="200025"/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15088383" y="9982200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115083</xdr:colOff>
      <xdr:row>37</xdr:row>
      <xdr:rowOff>158750</xdr:rowOff>
    </xdr:from>
    <xdr:ext cx="190500" cy="200025"/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15126483" y="102743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336765</xdr:colOff>
      <xdr:row>39</xdr:row>
      <xdr:rowOff>34925</xdr:rowOff>
    </xdr:from>
    <xdr:ext cx="314325" cy="238125"/>
    <xdr:pic>
      <xdr:nvPicPr>
        <xdr:cNvPr id="7" name="Imag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90" y="10531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876298</xdr:colOff>
      <xdr:row>38</xdr:row>
      <xdr:rowOff>73025</xdr:rowOff>
    </xdr:from>
    <xdr:ext cx="309561" cy="295615"/>
    <xdr:pic>
      <xdr:nvPicPr>
        <xdr:cNvPr id="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3" y="104648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348671</xdr:colOff>
      <xdr:row>40</xdr:row>
      <xdr:rowOff>114754</xdr:rowOff>
    </xdr:from>
    <xdr:ext cx="385761" cy="293914"/>
    <xdr:pic>
      <xdr:nvPicPr>
        <xdr:cNvPr id="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7596" y="108875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1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1724025</xdr:colOff>
      <xdr:row>32</xdr:row>
      <xdr:rowOff>0</xdr:rowOff>
    </xdr:from>
    <xdr:ext cx="0" cy="200025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0392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31</xdr:row>
      <xdr:rowOff>304800</xdr:rowOff>
    </xdr:from>
    <xdr:ext cx="0" cy="190500"/>
    <xdr:pic>
      <xdr:nvPicPr>
        <xdr:cNvPr id="3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90392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357188</xdr:colOff>
      <xdr:row>25</xdr:row>
      <xdr:rowOff>264319</xdr:rowOff>
    </xdr:from>
    <xdr:ext cx="0" cy="190500"/>
    <xdr:pic>
      <xdr:nvPicPr>
        <xdr:cNvPr id="3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113" y="7636669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83334</xdr:colOff>
      <xdr:row>40</xdr:row>
      <xdr:rowOff>69849</xdr:rowOff>
    </xdr:from>
    <xdr:to>
      <xdr:col>12</xdr:col>
      <xdr:colOff>374579</xdr:colOff>
      <xdr:row>43</xdr:row>
      <xdr:rowOff>111125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094734" y="10842624"/>
          <a:ext cx="291245" cy="317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</xdr:colOff>
      <xdr:row>0</xdr:row>
      <xdr:rowOff>38101</xdr:rowOff>
    </xdr:from>
    <xdr:to>
      <xdr:col>8</xdr:col>
      <xdr:colOff>1212850</xdr:colOff>
      <xdr:row>1</xdr:row>
      <xdr:rowOff>254103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38101"/>
          <a:ext cx="11598275" cy="1397102"/>
        </a:xfrm>
        <a:prstGeom prst="rect">
          <a:avLst/>
        </a:prstGeom>
      </xdr:spPr>
    </xdr:pic>
    <xdr:clientData/>
  </xdr:twoCellAnchor>
  <xdr:oneCellAnchor>
    <xdr:from>
      <xdr:col>12</xdr:col>
      <xdr:colOff>752465</xdr:colOff>
      <xdr:row>40</xdr:row>
      <xdr:rowOff>119062</xdr:rowOff>
    </xdr:from>
    <xdr:ext cx="238125" cy="200025"/>
    <xdr:pic>
      <xdr:nvPicPr>
        <xdr:cNvPr id="41" name="Image 4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49" t="-14286" r="54745" b="14286"/>
        <a:stretch>
          <a:fillRect/>
        </a:stretch>
      </xdr:blipFill>
      <xdr:spPr bwMode="auto">
        <a:xfrm>
          <a:off x="15763865" y="10891837"/>
          <a:ext cx="238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54</xdr:row>
      <xdr:rowOff>1</xdr:rowOff>
    </xdr:from>
    <xdr:to>
      <xdr:col>3</xdr:col>
      <xdr:colOff>657225</xdr:colOff>
      <xdr:row>55</xdr:row>
      <xdr:rowOff>1</xdr:rowOff>
    </xdr:to>
    <xdr:sp macro="" textlink="">
      <xdr:nvSpPr>
        <xdr:cNvPr id="6" name="Rectangle 5"/>
        <xdr:cNvSpPr/>
      </xdr:nvSpPr>
      <xdr:spPr bwMode="auto">
        <a:xfrm>
          <a:off x="476250" y="11772901"/>
          <a:ext cx="2733675" cy="1905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2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3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4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5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5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5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5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37</xdr:row>
      <xdr:rowOff>28575</xdr:rowOff>
    </xdr:from>
    <xdr:ext cx="0" cy="200025"/>
    <xdr:pic>
      <xdr:nvPicPr>
        <xdr:cNvPr id="5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58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5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56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57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58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59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60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61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62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63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36</xdr:row>
      <xdr:rowOff>304800</xdr:rowOff>
    </xdr:from>
    <xdr:ext cx="0" cy="190500"/>
    <xdr:pic>
      <xdr:nvPicPr>
        <xdr:cNvPr id="64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88296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1657350</xdr:colOff>
      <xdr:row>28</xdr:row>
      <xdr:rowOff>304800</xdr:rowOff>
    </xdr:from>
    <xdr:ext cx="0" cy="190500"/>
    <xdr:pic>
      <xdr:nvPicPr>
        <xdr:cNvPr id="65" name="Picture 8" descr="\\An-web-02\archives\Marketing\Offres et Concepts\16 Chartes graphiques 2008\PICTOGRAMMES\PICTOS CATEGORIES\picto_maison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70675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457200</xdr:colOff>
      <xdr:row>0</xdr:row>
      <xdr:rowOff>19051</xdr:rowOff>
    </xdr:from>
    <xdr:to>
      <xdr:col>6</xdr:col>
      <xdr:colOff>1611842</xdr:colOff>
      <xdr:row>0</xdr:row>
      <xdr:rowOff>1041001</xdr:rowOff>
    </xdr:to>
    <xdr:pic>
      <xdr:nvPicPr>
        <xdr:cNvPr id="67" name="Image 6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/>
        <a:stretch/>
      </xdr:blipFill>
      <xdr:spPr>
        <a:xfrm>
          <a:off x="933450" y="19051"/>
          <a:ext cx="7383992" cy="1021950"/>
        </a:xfrm>
        <a:prstGeom prst="rect">
          <a:avLst/>
        </a:prstGeom>
      </xdr:spPr>
    </xdr:pic>
    <xdr:clientData/>
  </xdr:twoCellAnchor>
  <xdr:oneCellAnchor>
    <xdr:from>
      <xdr:col>6</xdr:col>
      <xdr:colOff>1428750</xdr:colOff>
      <xdr:row>54</xdr:row>
      <xdr:rowOff>104775</xdr:rowOff>
    </xdr:from>
    <xdr:ext cx="309561" cy="295615"/>
    <xdr:pic>
      <xdr:nvPicPr>
        <xdr:cNvPr id="72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118776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107949</xdr:colOff>
      <xdr:row>56</xdr:row>
      <xdr:rowOff>50061</xdr:rowOff>
    </xdr:from>
    <xdr:to>
      <xdr:col>12</xdr:col>
      <xdr:colOff>567266</xdr:colOff>
      <xdr:row>57</xdr:row>
      <xdr:rowOff>174618</xdr:rowOff>
    </xdr:to>
    <xdr:pic>
      <xdr:nvPicPr>
        <xdr:cNvPr id="10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3424" y="12889761"/>
          <a:ext cx="459317" cy="31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284690</xdr:colOff>
      <xdr:row>56</xdr:row>
      <xdr:rowOff>189895</xdr:rowOff>
    </xdr:from>
    <xdr:to>
      <xdr:col>13</xdr:col>
      <xdr:colOff>495298</xdr:colOff>
      <xdr:row>58</xdr:row>
      <xdr:rowOff>66668</xdr:rowOff>
    </xdr:to>
    <xdr:pic>
      <xdr:nvPicPr>
        <xdr:cNvPr id="11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2640" y="13029595"/>
          <a:ext cx="210608" cy="25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51</xdr:row>
      <xdr:rowOff>38100</xdr:rowOff>
    </xdr:from>
    <xdr:to>
      <xdr:col>11</xdr:col>
      <xdr:colOff>447675</xdr:colOff>
      <xdr:row>51</xdr:row>
      <xdr:rowOff>247650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4762" r="76075" b="4762"/>
        <a:stretch>
          <a:fillRect/>
        </a:stretch>
      </xdr:blipFill>
      <xdr:spPr bwMode="auto">
        <a:xfrm>
          <a:off x="8143875" y="11953875"/>
          <a:ext cx="247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238125</xdr:colOff>
      <xdr:row>52</xdr:row>
      <xdr:rowOff>47625</xdr:rowOff>
    </xdr:from>
    <xdr:to>
      <xdr:col>11</xdr:col>
      <xdr:colOff>428625</xdr:colOff>
      <xdr:row>53</xdr:row>
      <xdr:rowOff>85726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235"/>
        <a:stretch>
          <a:fillRect/>
        </a:stretch>
      </xdr:blipFill>
      <xdr:spPr bwMode="auto">
        <a:xfrm>
          <a:off x="8181975" y="12192000"/>
          <a:ext cx="1905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205807</xdr:colOff>
      <xdr:row>55</xdr:row>
      <xdr:rowOff>161925</xdr:rowOff>
    </xdr:from>
    <xdr:to>
      <xdr:col>11</xdr:col>
      <xdr:colOff>520132</xdr:colOff>
      <xdr:row>57</xdr:row>
      <xdr:rowOff>19050</xdr:rowOff>
    </xdr:to>
    <xdr:pic>
      <xdr:nvPicPr>
        <xdr:cNvPr id="19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657" y="1284922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371475</xdr:colOff>
      <xdr:row>54</xdr:row>
      <xdr:rowOff>28575</xdr:rowOff>
    </xdr:from>
    <xdr:to>
      <xdr:col>12</xdr:col>
      <xdr:colOff>676275</xdr:colOff>
      <xdr:row>55</xdr:row>
      <xdr:rowOff>133690</xdr:rowOff>
    </xdr:to>
    <xdr:pic>
      <xdr:nvPicPr>
        <xdr:cNvPr id="20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2487275"/>
          <a:ext cx="304800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217713</xdr:colOff>
      <xdr:row>57</xdr:row>
      <xdr:rowOff>130629</xdr:rowOff>
    </xdr:from>
    <xdr:to>
      <xdr:col>11</xdr:col>
      <xdr:colOff>603474</xdr:colOff>
      <xdr:row>59</xdr:row>
      <xdr:rowOff>43543</xdr:rowOff>
    </xdr:to>
    <xdr:pic>
      <xdr:nvPicPr>
        <xdr:cNvPr id="21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1563" y="131989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0</xdr:row>
      <xdr:rowOff>9524</xdr:rowOff>
    </xdr:from>
    <xdr:to>
      <xdr:col>6</xdr:col>
      <xdr:colOff>2157411</xdr:colOff>
      <xdr:row>0</xdr:row>
      <xdr:rowOff>1020820</xdr:rowOff>
    </xdr:to>
    <xdr:pic>
      <xdr:nvPicPr>
        <xdr:cNvPr id="22" name="Image 2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0" t="-942" r="-3975" b="942"/>
        <a:stretch/>
      </xdr:blipFill>
      <xdr:spPr>
        <a:xfrm>
          <a:off x="1133475" y="9524"/>
          <a:ext cx="7386636" cy="1011296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54</xdr:row>
      <xdr:rowOff>0</xdr:rowOff>
    </xdr:from>
    <xdr:to>
      <xdr:col>3</xdr:col>
      <xdr:colOff>9525</xdr:colOff>
      <xdr:row>55</xdr:row>
      <xdr:rowOff>0</xdr:rowOff>
    </xdr:to>
    <xdr:sp macro="" textlink="">
      <xdr:nvSpPr>
        <xdr:cNvPr id="25" name="Rectangle 24"/>
        <xdr:cNvSpPr/>
      </xdr:nvSpPr>
      <xdr:spPr bwMode="auto">
        <a:xfrm>
          <a:off x="514350" y="11963400"/>
          <a:ext cx="2771775" cy="190500"/>
        </a:xfrm>
        <a:prstGeom prst="rect">
          <a:avLst/>
        </a:prstGeom>
        <a:solidFill>
          <a:srgbClr val="B7B63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lang="fr-FR" sz="1100" cap="all">
              <a:solidFill>
                <a:schemeClr val="bg1"/>
              </a:solidFill>
            </a:rPr>
            <a:t>les recettes</a:t>
          </a:r>
          <a:r>
            <a:rPr lang="fr-FR" sz="1100" cap="all" baseline="0">
              <a:solidFill>
                <a:schemeClr val="bg1"/>
              </a:solidFill>
            </a:rPr>
            <a:t> et compositions</a:t>
          </a:r>
          <a:endParaRPr lang="fr-FR" sz="1100" cap="all">
            <a:solidFill>
              <a:schemeClr val="bg1"/>
            </a:solidFill>
          </a:endParaRPr>
        </a:p>
      </xdr:txBody>
    </xdr:sp>
    <xdr:clientData/>
  </xdr:twoCellAnchor>
  <xdr:oneCellAnchor>
    <xdr:from>
      <xdr:col>6</xdr:col>
      <xdr:colOff>1995487</xdr:colOff>
      <xdr:row>56</xdr:row>
      <xdr:rowOff>33335</xdr:rowOff>
    </xdr:from>
    <xdr:ext cx="309561" cy="295615"/>
    <xdr:pic>
      <xdr:nvPicPr>
        <xdr:cNvPr id="29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7" y="1237773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17"/>
  <sheetViews>
    <sheetView showGridLines="0" showZeros="0" tabSelected="1" view="pageBreakPreview" zoomScaleNormal="100" zoomScaleSheetLayoutView="100" zoomScalePageLayoutView="90" workbookViewId="0">
      <selection activeCell="J1" sqref="J1"/>
    </sheetView>
  </sheetViews>
  <sheetFormatPr baseColWidth="10" defaultColWidth="11.28515625" defaultRowHeight="15"/>
  <cols>
    <col min="1" max="1" width="3.7109375" customWidth="1"/>
    <col min="2" max="2" width="3" customWidth="1"/>
    <col min="3" max="3" width="30.7109375" style="1" customWidth="1"/>
    <col min="4" max="4" width="2.28515625" style="1" customWidth="1"/>
    <col min="5" max="5" width="30.7109375" style="1" customWidth="1"/>
    <col min="6" max="6" width="2.140625" style="1" customWidth="1"/>
    <col min="7" max="7" width="30.7109375" style="1" customWidth="1"/>
    <col min="8" max="9" width="2.28515625" customWidth="1"/>
    <col min="10" max="10" width="23.7109375" style="1" customWidth="1"/>
    <col min="11" max="11" width="2.28515625" customWidth="1"/>
  </cols>
  <sheetData>
    <row r="1" spans="2:11" ht="83.25" customHeight="1">
      <c r="C1" s="473"/>
      <c r="D1" s="473"/>
      <c r="E1" s="473"/>
      <c r="F1" s="4"/>
      <c r="G1"/>
      <c r="J1"/>
    </row>
    <row r="2" spans="2:11" ht="30" customHeight="1">
      <c r="C2" s="142" t="s">
        <v>204</v>
      </c>
      <c r="D2" s="142"/>
      <c r="E2" s="142"/>
      <c r="F2" s="4"/>
      <c r="G2" s="448" t="s">
        <v>13</v>
      </c>
      <c r="H2" s="448"/>
      <c r="I2" s="448"/>
      <c r="J2" s="448"/>
      <c r="K2" s="448"/>
    </row>
    <row r="3" spans="2:11" ht="6" customHeight="1">
      <c r="C3" s="474"/>
      <c r="D3" s="474"/>
      <c r="E3" s="474"/>
      <c r="F3" s="5"/>
      <c r="G3"/>
      <c r="J3"/>
    </row>
    <row r="4" spans="2:11" s="20" customFormat="1" ht="21" customHeight="1" thickBot="1">
      <c r="C4" s="475" t="s">
        <v>9</v>
      </c>
      <c r="D4" s="476"/>
      <c r="E4" s="477" t="s">
        <v>10</v>
      </c>
      <c r="F4" s="478"/>
      <c r="G4" s="466" t="s">
        <v>340</v>
      </c>
      <c r="H4" s="467"/>
      <c r="I4" s="469" t="s">
        <v>11</v>
      </c>
      <c r="J4" s="470"/>
      <c r="K4" s="470"/>
    </row>
    <row r="5" spans="2:11" ht="18" hidden="1" customHeight="1" thickBot="1">
      <c r="B5" s="262"/>
      <c r="C5" s="8"/>
      <c r="D5" s="53"/>
      <c r="E5" s="9"/>
      <c r="F5" s="24"/>
      <c r="G5" s="8"/>
      <c r="H5" s="24"/>
      <c r="I5" s="62"/>
      <c r="J5" s="62"/>
    </row>
    <row r="6" spans="2:11" ht="28.5" customHeight="1" thickBot="1">
      <c r="B6" s="370">
        <v>18</v>
      </c>
      <c r="C6" s="261" t="s">
        <v>167</v>
      </c>
      <c r="D6" s="213"/>
      <c r="E6" s="246" t="s">
        <v>137</v>
      </c>
      <c r="F6" s="213"/>
      <c r="G6" s="261" t="s">
        <v>141</v>
      </c>
      <c r="H6" s="213"/>
      <c r="I6" s="452" t="str">
        <f>+G6</f>
        <v>Potage aux légumes</v>
      </c>
      <c r="J6" s="453"/>
      <c r="K6" s="213"/>
    </row>
    <row r="7" spans="2:11" ht="28.5" customHeight="1">
      <c r="B7" s="479" t="s">
        <v>2</v>
      </c>
      <c r="C7" s="261" t="s">
        <v>205</v>
      </c>
      <c r="D7" s="274"/>
      <c r="E7" s="246" t="s">
        <v>138</v>
      </c>
      <c r="F7" s="247"/>
      <c r="G7" s="261" t="s">
        <v>207</v>
      </c>
      <c r="H7" s="228"/>
      <c r="I7" s="28"/>
      <c r="J7" s="28"/>
      <c r="K7" s="447"/>
    </row>
    <row r="8" spans="2:11" ht="22.5" customHeight="1" thickBot="1">
      <c r="B8" s="479"/>
      <c r="C8" s="261" t="s">
        <v>206</v>
      </c>
      <c r="D8" s="274"/>
      <c r="E8" s="246" t="s">
        <v>139</v>
      </c>
      <c r="F8" s="247"/>
      <c r="G8" s="261" t="s">
        <v>96</v>
      </c>
      <c r="H8" s="228"/>
      <c r="I8" s="28"/>
      <c r="J8" s="28"/>
      <c r="K8" s="117"/>
    </row>
    <row r="9" spans="2:11" ht="28.5" customHeight="1" thickBot="1">
      <c r="B9" s="479"/>
      <c r="C9" s="261" t="s">
        <v>41</v>
      </c>
      <c r="D9" s="274"/>
      <c r="E9" s="246" t="s">
        <v>35</v>
      </c>
      <c r="F9" s="247"/>
      <c r="G9" s="261"/>
      <c r="H9" s="228"/>
      <c r="I9" s="449" t="s">
        <v>185</v>
      </c>
      <c r="J9" s="450"/>
      <c r="K9" s="213"/>
    </row>
    <row r="10" spans="2:11" ht="22.5" customHeight="1" thickBot="1">
      <c r="B10" s="479"/>
      <c r="C10" s="86" t="s">
        <v>183</v>
      </c>
      <c r="D10" s="275"/>
      <c r="E10" s="95" t="s">
        <v>140</v>
      </c>
      <c r="F10" s="88"/>
      <c r="G10" s="89" t="s">
        <v>142</v>
      </c>
      <c r="H10" s="75"/>
      <c r="I10" s="263"/>
      <c r="J10" s="264"/>
      <c r="K10" s="214"/>
    </row>
    <row r="11" spans="2:11" ht="12.75" hidden="1" customHeight="1" thickBot="1">
      <c r="B11" s="365"/>
      <c r="C11" s="72"/>
      <c r="D11" s="72"/>
      <c r="E11" s="72"/>
      <c r="F11" s="72"/>
      <c r="G11" s="72"/>
      <c r="H11" s="65"/>
      <c r="I11" s="265"/>
      <c r="J11" s="265"/>
      <c r="K11" s="215"/>
    </row>
    <row r="12" spans="2:11" ht="18" hidden="1" customHeight="1" thickBot="1">
      <c r="B12" s="366"/>
      <c r="C12" s="260"/>
      <c r="D12" s="260"/>
      <c r="E12" s="239"/>
      <c r="F12" s="59"/>
      <c r="G12" s="260"/>
      <c r="H12" s="54"/>
      <c r="I12" s="28"/>
      <c r="J12" s="28"/>
      <c r="K12" s="205"/>
    </row>
    <row r="13" spans="2:11" ht="22.5" customHeight="1" thickBot="1">
      <c r="B13" s="371">
        <f>+B6+1</f>
        <v>19</v>
      </c>
      <c r="C13" s="251" t="s">
        <v>208</v>
      </c>
      <c r="D13" s="213"/>
      <c r="E13" s="244" t="s">
        <v>238</v>
      </c>
      <c r="F13" s="213"/>
      <c r="G13" s="251" t="s">
        <v>154</v>
      </c>
      <c r="H13" s="213"/>
      <c r="I13" s="452" t="str">
        <f>G13</f>
        <v>Crème soubise</v>
      </c>
      <c r="J13" s="453"/>
      <c r="K13" s="213"/>
    </row>
    <row r="14" spans="2:11" ht="27" customHeight="1">
      <c r="B14" s="472" t="s">
        <v>3</v>
      </c>
      <c r="C14" s="251" t="s">
        <v>143</v>
      </c>
      <c r="D14" s="251"/>
      <c r="E14" s="436" t="s">
        <v>329</v>
      </c>
      <c r="F14" s="245"/>
      <c r="G14" s="251" t="s">
        <v>52</v>
      </c>
      <c r="H14" s="13"/>
      <c r="I14" s="28"/>
      <c r="J14" s="28"/>
      <c r="K14" s="447"/>
    </row>
    <row r="15" spans="2:11" ht="22.5" customHeight="1" thickBot="1">
      <c r="B15" s="472"/>
      <c r="C15" s="251" t="s">
        <v>20</v>
      </c>
      <c r="D15" s="251"/>
      <c r="E15" s="244" t="s">
        <v>209</v>
      </c>
      <c r="F15" s="245"/>
      <c r="G15" s="251" t="s">
        <v>330</v>
      </c>
      <c r="H15" s="13"/>
      <c r="I15" s="28"/>
      <c r="J15" s="28"/>
      <c r="K15" s="117"/>
    </row>
    <row r="16" spans="2:11" ht="22.5" customHeight="1" thickBot="1">
      <c r="B16" s="472"/>
      <c r="C16" s="251" t="s">
        <v>50</v>
      </c>
      <c r="D16" s="251"/>
      <c r="E16" s="244" t="s">
        <v>136</v>
      </c>
      <c r="F16" s="245"/>
      <c r="G16" s="251"/>
      <c r="H16" s="13"/>
      <c r="I16" s="468" t="s">
        <v>18</v>
      </c>
      <c r="J16" s="450"/>
      <c r="K16" s="213"/>
    </row>
    <row r="17" spans="2:11" ht="22.5" customHeight="1" thickBot="1">
      <c r="B17" s="472"/>
      <c r="C17" s="90" t="s">
        <v>37</v>
      </c>
      <c r="D17" s="91"/>
      <c r="E17" s="92" t="s">
        <v>91</v>
      </c>
      <c r="F17" s="93"/>
      <c r="G17" s="91" t="s">
        <v>144</v>
      </c>
      <c r="H17" s="94"/>
      <c r="I17" s="263"/>
      <c r="J17" s="264"/>
      <c r="K17" s="214"/>
    </row>
    <row r="18" spans="2:11" ht="12.75" hidden="1" customHeight="1" thickBot="1">
      <c r="B18" s="365"/>
      <c r="C18" s="65"/>
      <c r="D18" s="65"/>
      <c r="E18" s="65"/>
      <c r="F18" s="65"/>
      <c r="G18" s="65"/>
      <c r="H18" s="65"/>
      <c r="I18" s="265"/>
      <c r="J18" s="265"/>
      <c r="K18" s="215"/>
    </row>
    <row r="19" spans="2:11" ht="18" hidden="1" customHeight="1" thickBot="1">
      <c r="B19" s="368"/>
      <c r="C19" s="257"/>
      <c r="D19" s="257"/>
      <c r="E19" s="259"/>
      <c r="F19" s="258"/>
      <c r="G19" s="257"/>
      <c r="H19" s="24"/>
      <c r="I19" s="28"/>
      <c r="J19" s="28"/>
      <c r="K19" s="205"/>
    </row>
    <row r="20" spans="2:11" ht="22.5" customHeight="1" thickBot="1">
      <c r="B20" s="372">
        <f>+B13+1</f>
        <v>20</v>
      </c>
      <c r="C20" s="261" t="s">
        <v>210</v>
      </c>
      <c r="D20" s="213"/>
      <c r="E20" s="402" t="s">
        <v>147</v>
      </c>
      <c r="F20" s="213"/>
      <c r="G20" s="261" t="s">
        <v>0</v>
      </c>
      <c r="H20" s="213"/>
      <c r="I20" s="452" t="str">
        <f>G20</f>
        <v>Potage de légumes</v>
      </c>
      <c r="J20" s="453"/>
      <c r="K20" s="213"/>
    </row>
    <row r="21" spans="2:11" ht="27" customHeight="1">
      <c r="B21" s="471" t="s">
        <v>4</v>
      </c>
      <c r="C21" s="434" t="s">
        <v>197</v>
      </c>
      <c r="D21" s="261"/>
      <c r="E21" s="246" t="s">
        <v>211</v>
      </c>
      <c r="F21" s="247"/>
      <c r="G21" s="261" t="s">
        <v>212</v>
      </c>
      <c r="H21" s="228"/>
      <c r="I21" s="28"/>
      <c r="J21" s="28"/>
      <c r="K21" s="447"/>
    </row>
    <row r="22" spans="2:11" ht="22.5" customHeight="1" thickBot="1">
      <c r="B22" s="471"/>
      <c r="C22" s="261" t="s">
        <v>198</v>
      </c>
      <c r="D22" s="261"/>
      <c r="E22" s="246" t="s">
        <v>38</v>
      </c>
      <c r="F22" s="247"/>
      <c r="G22" s="261" t="s">
        <v>213</v>
      </c>
      <c r="H22" s="228"/>
      <c r="I22" s="28"/>
      <c r="J22" s="28"/>
      <c r="K22" s="117"/>
    </row>
    <row r="23" spans="2:11" ht="22.5" customHeight="1" thickBot="1">
      <c r="B23" s="471"/>
      <c r="C23" s="261" t="s">
        <v>60</v>
      </c>
      <c r="D23" s="261"/>
      <c r="E23" s="246" t="s">
        <v>191</v>
      </c>
      <c r="F23" s="247"/>
      <c r="G23" s="261"/>
      <c r="H23" s="228"/>
      <c r="I23" s="449" t="s">
        <v>233</v>
      </c>
      <c r="J23" s="450"/>
      <c r="K23" s="213"/>
    </row>
    <row r="24" spans="2:11" ht="22.5" customHeight="1" thickBot="1">
      <c r="B24" s="471"/>
      <c r="C24" s="86" t="s">
        <v>146</v>
      </c>
      <c r="D24" s="86"/>
      <c r="E24" s="95" t="s">
        <v>83</v>
      </c>
      <c r="F24" s="88"/>
      <c r="G24" s="86" t="s">
        <v>46</v>
      </c>
      <c r="H24" s="96"/>
      <c r="I24" s="263"/>
      <c r="J24" s="264"/>
      <c r="K24" s="214"/>
    </row>
    <row r="25" spans="2:11" ht="12.75" hidden="1" customHeight="1" thickBot="1">
      <c r="B25" s="365"/>
      <c r="C25" s="65"/>
      <c r="D25" s="65"/>
      <c r="E25" s="65"/>
      <c r="F25" s="65"/>
      <c r="G25" s="65"/>
      <c r="H25" s="65"/>
      <c r="I25" s="265"/>
      <c r="J25" s="265"/>
      <c r="K25" s="215"/>
    </row>
    <row r="26" spans="2:11" ht="18" hidden="1" customHeight="1" thickBot="1">
      <c r="B26" s="366"/>
      <c r="C26" s="26"/>
      <c r="D26" s="26"/>
      <c r="E26" s="17"/>
      <c r="F26" s="18"/>
      <c r="G26" s="16"/>
      <c r="H26" s="56"/>
      <c r="I26" s="28"/>
      <c r="J26" s="28"/>
      <c r="K26" s="205"/>
    </row>
    <row r="27" spans="2:11" ht="27.75" customHeight="1" thickBot="1">
      <c r="B27" s="371">
        <f>+B20+1</f>
        <v>21</v>
      </c>
      <c r="C27" s="438" t="s">
        <v>186</v>
      </c>
      <c r="D27" s="213"/>
      <c r="E27" s="244" t="s">
        <v>145</v>
      </c>
      <c r="F27" s="213"/>
      <c r="G27" s="251" t="s">
        <v>175</v>
      </c>
      <c r="H27" s="213"/>
      <c r="I27" s="452" t="str">
        <f>G27</f>
        <v>Potage parmentier</v>
      </c>
      <c r="J27" s="453"/>
      <c r="K27" s="213"/>
    </row>
    <row r="28" spans="2:11" ht="26.25" customHeight="1">
      <c r="B28" s="472" t="s">
        <v>5</v>
      </c>
      <c r="C28" s="241" t="s">
        <v>214</v>
      </c>
      <c r="D28" s="241"/>
      <c r="E28" s="244" t="s">
        <v>339</v>
      </c>
      <c r="F28" s="245"/>
      <c r="G28" s="430" t="s">
        <v>192</v>
      </c>
      <c r="H28" s="13"/>
      <c r="I28" s="28"/>
      <c r="J28" s="28"/>
      <c r="K28" s="447"/>
    </row>
    <row r="29" spans="2:11" ht="22.5" customHeight="1" thickBot="1">
      <c r="B29" s="472"/>
      <c r="C29" s="241" t="s">
        <v>148</v>
      </c>
      <c r="D29" s="241"/>
      <c r="E29" s="244" t="s">
        <v>20</v>
      </c>
      <c r="F29" s="245"/>
      <c r="G29" s="251" t="s">
        <v>34</v>
      </c>
      <c r="H29" s="13"/>
      <c r="I29" s="28"/>
      <c r="J29" s="28"/>
      <c r="K29" s="117"/>
    </row>
    <row r="30" spans="2:11" ht="25.5" customHeight="1" thickBot="1">
      <c r="B30" s="472"/>
      <c r="C30" s="438" t="s">
        <v>215</v>
      </c>
      <c r="D30" s="241"/>
      <c r="E30" s="244" t="s">
        <v>39</v>
      </c>
      <c r="F30" s="245"/>
      <c r="G30" s="251"/>
      <c r="H30" s="13"/>
      <c r="I30" s="449" t="s">
        <v>225</v>
      </c>
      <c r="J30" s="450"/>
      <c r="K30" s="213"/>
    </row>
    <row r="31" spans="2:11" ht="22.5" customHeight="1" thickBot="1">
      <c r="B31" s="472"/>
      <c r="C31" s="103" t="s">
        <v>149</v>
      </c>
      <c r="D31" s="97"/>
      <c r="E31" s="90" t="s">
        <v>61</v>
      </c>
      <c r="F31" s="104"/>
      <c r="G31" s="100" t="s">
        <v>166</v>
      </c>
      <c r="H31" s="101"/>
      <c r="I31" s="263"/>
      <c r="J31" s="264"/>
      <c r="K31" s="214"/>
    </row>
    <row r="32" spans="2:11" ht="12.75" hidden="1" customHeight="1" thickBot="1">
      <c r="B32" s="365"/>
      <c r="C32" s="65"/>
      <c r="D32" s="65"/>
      <c r="E32" s="65"/>
      <c r="F32" s="65"/>
      <c r="G32" s="65"/>
      <c r="H32" s="65"/>
      <c r="I32" s="265"/>
      <c r="J32" s="265"/>
      <c r="K32" s="215"/>
    </row>
    <row r="33" spans="2:11" ht="18" hidden="1" customHeight="1" thickBot="1">
      <c r="B33" s="368"/>
      <c r="C33" s="257"/>
      <c r="D33" s="257"/>
      <c r="E33" s="259"/>
      <c r="F33" s="258"/>
      <c r="G33" s="257"/>
      <c r="H33" s="24"/>
      <c r="I33" s="28"/>
      <c r="J33" s="28"/>
      <c r="K33" s="205"/>
    </row>
    <row r="34" spans="2:11" ht="22.5" customHeight="1" thickBot="1">
      <c r="B34" s="372">
        <f>+B27+1</f>
        <v>22</v>
      </c>
      <c r="C34" s="261" t="s">
        <v>150</v>
      </c>
      <c r="D34" s="213"/>
      <c r="E34" s="246" t="s">
        <v>152</v>
      </c>
      <c r="F34" s="213"/>
      <c r="G34" s="261" t="s">
        <v>0</v>
      </c>
      <c r="H34" s="213"/>
      <c r="I34" s="452" t="str">
        <f>G34</f>
        <v>Potage de légumes</v>
      </c>
      <c r="J34" s="453"/>
      <c r="K34" s="213"/>
    </row>
    <row r="35" spans="2:11" ht="22.5" customHeight="1">
      <c r="B35" s="471" t="s">
        <v>6</v>
      </c>
      <c r="C35" s="261" t="s">
        <v>42</v>
      </c>
      <c r="D35" s="261"/>
      <c r="E35" s="246" t="s">
        <v>153</v>
      </c>
      <c r="F35" s="247"/>
      <c r="G35" s="261" t="s">
        <v>33</v>
      </c>
      <c r="H35" s="228"/>
      <c r="I35" s="28"/>
      <c r="J35" s="28"/>
      <c r="K35" s="447"/>
    </row>
    <row r="36" spans="2:11" ht="22.5" customHeight="1" thickBot="1">
      <c r="B36" s="471"/>
      <c r="C36" s="261" t="s">
        <v>151</v>
      </c>
      <c r="D36" s="261"/>
      <c r="E36" s="246" t="s">
        <v>87</v>
      </c>
      <c r="F36" s="247"/>
      <c r="G36" s="261" t="s">
        <v>96</v>
      </c>
      <c r="H36" s="228"/>
      <c r="I36" s="28"/>
      <c r="J36" s="28"/>
      <c r="K36" s="117"/>
    </row>
    <row r="37" spans="2:11" ht="22.5" customHeight="1" thickBot="1">
      <c r="B37" s="471"/>
      <c r="C37" s="261" t="s">
        <v>54</v>
      </c>
      <c r="D37" s="261"/>
      <c r="E37" s="246" t="s">
        <v>131</v>
      </c>
      <c r="F37" s="247"/>
      <c r="G37" s="261"/>
      <c r="H37" s="228"/>
      <c r="I37" s="449" t="s">
        <v>235</v>
      </c>
      <c r="J37" s="450"/>
      <c r="K37" s="213"/>
    </row>
    <row r="38" spans="2:11" ht="22.5" customHeight="1" thickBot="1">
      <c r="B38" s="471"/>
      <c r="C38" s="86" t="s">
        <v>80</v>
      </c>
      <c r="D38" s="86"/>
      <c r="E38" s="95" t="s">
        <v>90</v>
      </c>
      <c r="F38" s="88"/>
      <c r="G38" s="86" t="s">
        <v>32</v>
      </c>
      <c r="H38" s="102"/>
      <c r="I38" s="263"/>
      <c r="J38" s="264"/>
      <c r="K38" s="214"/>
    </row>
    <row r="39" spans="2:11" ht="12.75" hidden="1" customHeight="1" thickBot="1">
      <c r="B39" s="365"/>
      <c r="C39" s="65"/>
      <c r="D39" s="65"/>
      <c r="E39" s="65"/>
      <c r="F39" s="65"/>
      <c r="G39" s="65"/>
      <c r="H39" s="65"/>
      <c r="I39" s="265"/>
      <c r="J39" s="265"/>
      <c r="K39" s="215"/>
    </row>
    <row r="40" spans="2:11" ht="18" hidden="1" customHeight="1" thickBot="1">
      <c r="B40" s="366"/>
      <c r="C40" s="15"/>
      <c r="D40" s="19"/>
      <c r="E40" s="29"/>
      <c r="F40" s="25"/>
      <c r="G40" s="14"/>
      <c r="H40" s="57"/>
      <c r="I40" s="28"/>
      <c r="J40" s="28"/>
      <c r="K40" s="205"/>
    </row>
    <row r="41" spans="2:11" ht="22.5" customHeight="1" thickBot="1">
      <c r="B41" s="371">
        <f>+B34+1</f>
        <v>23</v>
      </c>
      <c r="C41" s="251" t="s">
        <v>156</v>
      </c>
      <c r="D41" s="213"/>
      <c r="E41" s="240" t="s">
        <v>134</v>
      </c>
      <c r="F41" s="213"/>
      <c r="G41" s="251" t="s">
        <v>1</v>
      </c>
      <c r="H41" s="213"/>
      <c r="I41" s="452" t="str">
        <f>G41</f>
        <v>Potage crécy</v>
      </c>
      <c r="J41" s="453"/>
      <c r="K41" s="213"/>
    </row>
    <row r="42" spans="2:11" ht="28.5" customHeight="1">
      <c r="B42" s="472" t="s">
        <v>7</v>
      </c>
      <c r="C42" s="251" t="s">
        <v>157</v>
      </c>
      <c r="D42" s="251"/>
      <c r="E42" s="244" t="s">
        <v>219</v>
      </c>
      <c r="F42" s="245"/>
      <c r="G42" s="251" t="s">
        <v>55</v>
      </c>
      <c r="H42" s="13"/>
      <c r="I42" s="28"/>
      <c r="J42" s="28"/>
      <c r="K42" s="447"/>
    </row>
    <row r="43" spans="2:11" ht="22.5" customHeight="1" thickBot="1">
      <c r="B43" s="472"/>
      <c r="C43" s="251" t="s">
        <v>217</v>
      </c>
      <c r="D43" s="251"/>
      <c r="E43" s="240" t="s">
        <v>220</v>
      </c>
      <c r="F43" s="245"/>
      <c r="G43" s="251" t="s">
        <v>20</v>
      </c>
      <c r="H43" s="13"/>
      <c r="I43" s="28"/>
      <c r="J43" s="28"/>
      <c r="K43" s="117"/>
    </row>
    <row r="44" spans="2:11" ht="27.75" customHeight="1" thickBot="1">
      <c r="B44" s="472"/>
      <c r="C44" s="251" t="s">
        <v>31</v>
      </c>
      <c r="D44" s="251"/>
      <c r="E44" s="240" t="s">
        <v>158</v>
      </c>
      <c r="F44" s="245"/>
      <c r="G44" s="251"/>
      <c r="H44" s="13"/>
      <c r="I44" s="449" t="s">
        <v>236</v>
      </c>
      <c r="J44" s="450"/>
      <c r="K44" s="213"/>
    </row>
    <row r="45" spans="2:11" ht="27" customHeight="1" thickBot="1">
      <c r="B45" s="472"/>
      <c r="C45" s="90" t="s">
        <v>218</v>
      </c>
      <c r="D45" s="100"/>
      <c r="E45" s="103" t="s">
        <v>36</v>
      </c>
      <c r="F45" s="104"/>
      <c r="G45" s="100" t="s">
        <v>241</v>
      </c>
      <c r="H45" s="105"/>
      <c r="I45" s="263"/>
      <c r="J45" s="264"/>
      <c r="K45" s="214"/>
    </row>
    <row r="46" spans="2:11" ht="12.75" hidden="1" customHeight="1" thickBot="1">
      <c r="B46" s="365"/>
      <c r="C46" s="65"/>
      <c r="D46" s="65"/>
      <c r="E46" s="65"/>
      <c r="F46" s="65"/>
      <c r="G46" s="65"/>
      <c r="H46" s="65"/>
      <c r="I46" s="265"/>
      <c r="J46" s="265"/>
      <c r="K46" s="215"/>
    </row>
    <row r="47" spans="2:11" ht="18" hidden="1" customHeight="1" thickBot="1">
      <c r="B47" s="368"/>
      <c r="C47" s="229"/>
      <c r="D47" s="229"/>
      <c r="E47" s="230"/>
      <c r="F47" s="24"/>
      <c r="G47" s="229"/>
      <c r="H47" s="24"/>
      <c r="I47" s="28"/>
      <c r="J47" s="28"/>
      <c r="K47" s="205"/>
    </row>
    <row r="48" spans="2:11" ht="22.5" customHeight="1" thickBot="1">
      <c r="B48" s="372">
        <f>+B41+1</f>
        <v>24</v>
      </c>
      <c r="C48" s="231" t="s">
        <v>159</v>
      </c>
      <c r="D48" s="213"/>
      <c r="E48" s="226" t="s">
        <v>162</v>
      </c>
      <c r="F48" s="213"/>
      <c r="G48" s="231" t="s">
        <v>326</v>
      </c>
      <c r="H48" s="213"/>
      <c r="I48" s="452" t="str">
        <f>G48</f>
        <v>Potage St Germain</v>
      </c>
      <c r="J48" s="453"/>
      <c r="K48" s="213"/>
    </row>
    <row r="49" spans="2:11" ht="27" customHeight="1">
      <c r="B49" s="471" t="s">
        <v>8</v>
      </c>
      <c r="C49" s="434" t="s">
        <v>195</v>
      </c>
      <c r="D49" s="231"/>
      <c r="E49" s="226" t="s">
        <v>163</v>
      </c>
      <c r="F49" s="227"/>
      <c r="G49" s="231" t="s">
        <v>58</v>
      </c>
      <c r="H49" s="228"/>
      <c r="I49" s="28"/>
      <c r="J49" s="28"/>
      <c r="K49" s="447"/>
    </row>
    <row r="50" spans="2:11" ht="22.5" customHeight="1" thickBot="1">
      <c r="B50" s="471"/>
      <c r="C50" s="231" t="s">
        <v>160</v>
      </c>
      <c r="D50" s="231"/>
      <c r="E50" s="226" t="s">
        <v>164</v>
      </c>
      <c r="F50" s="227"/>
      <c r="G50" s="231" t="s">
        <v>45</v>
      </c>
      <c r="H50" s="228"/>
      <c r="I50" s="28"/>
      <c r="J50" s="28"/>
      <c r="K50" s="117"/>
    </row>
    <row r="51" spans="2:11" ht="25.5" customHeight="1" thickBot="1">
      <c r="B51" s="471"/>
      <c r="C51" s="231" t="s">
        <v>57</v>
      </c>
      <c r="D51" s="231"/>
      <c r="E51" s="226" t="s">
        <v>165</v>
      </c>
      <c r="F51" s="227"/>
      <c r="G51" s="231"/>
      <c r="H51" s="228"/>
      <c r="I51" s="449" t="s">
        <v>227</v>
      </c>
      <c r="J51" s="450"/>
      <c r="K51" s="213"/>
    </row>
    <row r="52" spans="2:11" ht="22.5" customHeight="1">
      <c r="B52" s="471"/>
      <c r="C52" s="231" t="s">
        <v>161</v>
      </c>
      <c r="D52" s="231"/>
      <c r="E52" s="68" t="s">
        <v>166</v>
      </c>
      <c r="F52" s="69"/>
      <c r="G52" s="49" t="s">
        <v>242</v>
      </c>
      <c r="H52" s="66"/>
      <c r="I52" s="28"/>
      <c r="J52" s="267"/>
      <c r="K52" s="117"/>
    </row>
    <row r="53" spans="2:11" ht="17.25" customHeight="1">
      <c r="C53" s="23"/>
      <c r="D53" s="46"/>
      <c r="E53" s="67"/>
      <c r="F53" s="46"/>
      <c r="G53" s="67"/>
      <c r="H53" s="46">
        <f>+H46+H39+H32+H25+H18+H11+H4</f>
        <v>0</v>
      </c>
    </row>
    <row r="54" spans="2:11" hidden="1"/>
    <row r="55" spans="2:11">
      <c r="G55" s="460"/>
      <c r="H55" s="461"/>
      <c r="I55" s="461"/>
      <c r="J55" s="461"/>
      <c r="K55" s="462"/>
    </row>
    <row r="56" spans="2:11" ht="15" customHeight="1">
      <c r="C56" s="480" t="s">
        <v>181</v>
      </c>
      <c r="D56" s="480"/>
      <c r="E56" s="480"/>
      <c r="F56" s="278"/>
      <c r="G56" s="454" t="s">
        <v>77</v>
      </c>
      <c r="H56" s="455"/>
      <c r="I56" s="455"/>
      <c r="J56" s="455"/>
      <c r="K56" s="456"/>
    </row>
    <row r="57" spans="2:11" ht="15" customHeight="1">
      <c r="C57" s="480" t="s">
        <v>180</v>
      </c>
      <c r="D57" s="480"/>
      <c r="E57" s="480"/>
      <c r="F57" s="278"/>
      <c r="G57" s="454"/>
      <c r="H57" s="455"/>
      <c r="I57" s="455"/>
      <c r="J57" s="455"/>
      <c r="K57" s="456"/>
    </row>
    <row r="58" spans="2:11" ht="15" customHeight="1">
      <c r="C58" s="480" t="s">
        <v>239</v>
      </c>
      <c r="D58" s="480"/>
      <c r="E58" s="480"/>
      <c r="F58" s="278"/>
      <c r="G58" s="463" t="s">
        <v>92</v>
      </c>
      <c r="H58" s="464"/>
      <c r="I58" s="464"/>
      <c r="J58" s="464"/>
      <c r="K58" s="465"/>
    </row>
    <row r="59" spans="2:11">
      <c r="C59" s="480"/>
      <c r="D59" s="480"/>
      <c r="E59" s="480"/>
      <c r="F59" s="278"/>
      <c r="G59" s="463"/>
      <c r="H59" s="464"/>
      <c r="I59" s="464"/>
      <c r="J59" s="464"/>
      <c r="K59" s="465"/>
    </row>
    <row r="60" spans="2:11">
      <c r="C60" s="480"/>
      <c r="D60" s="480"/>
      <c r="E60" s="480"/>
      <c r="F60" s="278"/>
      <c r="G60" s="457"/>
      <c r="H60" s="458"/>
      <c r="I60" s="458"/>
      <c r="J60" s="458"/>
      <c r="K60" s="459"/>
    </row>
    <row r="61" spans="2:11">
      <c r="C61" s="451"/>
      <c r="D61" s="451"/>
      <c r="E61" s="451"/>
    </row>
    <row r="69" spans="7:9">
      <c r="G69" s="3"/>
      <c r="H69" s="3"/>
      <c r="I69" s="3"/>
    </row>
    <row r="70" spans="7:9">
      <c r="G70" s="3"/>
      <c r="H70" s="3"/>
      <c r="I70" s="3"/>
    </row>
    <row r="71" spans="7:9">
      <c r="G71" s="3"/>
      <c r="H71" s="3"/>
      <c r="I71" s="3"/>
    </row>
    <row r="72" spans="7:9">
      <c r="G72" s="3"/>
      <c r="H72" s="3"/>
      <c r="I72" s="3"/>
    </row>
    <row r="73" spans="7:9">
      <c r="G73" s="3"/>
      <c r="H73" s="3"/>
      <c r="I73" s="3"/>
    </row>
    <row r="74" spans="7:9">
      <c r="G74" s="3"/>
      <c r="H74" s="3"/>
      <c r="I74" s="3"/>
    </row>
    <row r="75" spans="7:9">
      <c r="G75" s="3"/>
      <c r="H75" s="3"/>
      <c r="I75" s="3"/>
    </row>
    <row r="76" spans="7:9">
      <c r="G76" s="3"/>
      <c r="H76" s="3"/>
      <c r="I76" s="3"/>
    </row>
    <row r="77" spans="7:9">
      <c r="G77" s="3"/>
      <c r="H77" s="3"/>
      <c r="I77" s="3"/>
    </row>
    <row r="78" spans="7:9">
      <c r="G78" s="3"/>
      <c r="H78" s="3"/>
      <c r="I78" s="3"/>
    </row>
    <row r="79" spans="7:9">
      <c r="G79" s="3"/>
      <c r="H79" s="3"/>
      <c r="I79" s="3"/>
    </row>
    <row r="80" spans="7:9">
      <c r="G80" s="3"/>
      <c r="H80" s="3"/>
      <c r="I80" s="3"/>
    </row>
    <row r="81" spans="7:9">
      <c r="G81" s="3"/>
      <c r="H81" s="3"/>
      <c r="I81" s="3"/>
    </row>
    <row r="82" spans="7:9">
      <c r="G82" s="3"/>
      <c r="H82" s="3"/>
      <c r="I82" s="3"/>
    </row>
    <row r="83" spans="7:9">
      <c r="G83" s="3"/>
      <c r="H83" s="3"/>
      <c r="I83" s="3"/>
    </row>
    <row r="84" spans="7:9">
      <c r="G84" s="3"/>
      <c r="H84" s="3"/>
      <c r="I84" s="3"/>
    </row>
    <row r="85" spans="7:9">
      <c r="G85" s="3"/>
      <c r="H85" s="3"/>
      <c r="I85" s="3"/>
    </row>
    <row r="86" spans="7:9">
      <c r="G86" s="3"/>
      <c r="H86" s="3"/>
      <c r="I86" s="3"/>
    </row>
    <row r="87" spans="7:9">
      <c r="G87" s="3"/>
      <c r="H87" s="3"/>
      <c r="I87" s="3"/>
    </row>
    <row r="88" spans="7:9">
      <c r="G88" s="3"/>
      <c r="H88" s="3"/>
      <c r="I88" s="3"/>
    </row>
    <row r="89" spans="7:9">
      <c r="G89" s="3"/>
      <c r="H89" s="3"/>
      <c r="I89" s="3"/>
    </row>
    <row r="90" spans="7:9">
      <c r="G90" s="3"/>
      <c r="H90" s="3"/>
      <c r="I90" s="3"/>
    </row>
    <row r="91" spans="7:9">
      <c r="G91" s="3"/>
      <c r="H91" s="3"/>
      <c r="I91" s="3"/>
    </row>
    <row r="92" spans="7:9">
      <c r="G92" s="3"/>
      <c r="H92" s="3"/>
      <c r="I92" s="3"/>
    </row>
    <row r="93" spans="7:9">
      <c r="G93" s="3"/>
      <c r="H93" s="3"/>
      <c r="I93" s="3"/>
    </row>
    <row r="94" spans="7:9">
      <c r="G94" s="3"/>
      <c r="H94" s="3"/>
      <c r="I94" s="3"/>
    </row>
    <row r="95" spans="7:9">
      <c r="G95" s="3"/>
      <c r="H95" s="3"/>
      <c r="I95" s="3"/>
    </row>
    <row r="96" spans="7:9">
      <c r="G96" s="3"/>
      <c r="H96" s="3"/>
      <c r="I96" s="3"/>
    </row>
    <row r="97" spans="7:9">
      <c r="G97" s="3"/>
      <c r="H97" s="3"/>
      <c r="I97" s="3"/>
    </row>
    <row r="98" spans="7:9">
      <c r="G98" s="3"/>
      <c r="H98" s="3"/>
      <c r="I98" s="3"/>
    </row>
    <row r="99" spans="7:9">
      <c r="G99" s="3"/>
      <c r="H99" s="3"/>
      <c r="I99" s="3"/>
    </row>
    <row r="100" spans="7:9">
      <c r="G100" s="3"/>
      <c r="H100" s="3"/>
      <c r="I100" s="3"/>
    </row>
    <row r="101" spans="7:9">
      <c r="G101" s="3"/>
      <c r="H101" s="3"/>
      <c r="I101" s="3"/>
    </row>
    <row r="102" spans="7:9">
      <c r="G102" s="3"/>
      <c r="H102" s="3"/>
      <c r="I102" s="3"/>
    </row>
    <row r="103" spans="7:9">
      <c r="G103" s="3"/>
      <c r="H103" s="3"/>
      <c r="I103" s="3"/>
    </row>
    <row r="104" spans="7:9">
      <c r="G104" s="3"/>
      <c r="H104" s="3"/>
      <c r="I104" s="3"/>
    </row>
    <row r="105" spans="7:9">
      <c r="G105" s="3"/>
      <c r="H105" s="3"/>
      <c r="I105" s="3"/>
    </row>
    <row r="106" spans="7:9">
      <c r="G106" s="3"/>
      <c r="H106" s="3"/>
      <c r="I106" s="3"/>
    </row>
    <row r="107" spans="7:9">
      <c r="G107" s="3"/>
      <c r="H107" s="3"/>
      <c r="I107" s="3"/>
    </row>
    <row r="108" spans="7:9">
      <c r="G108" s="3"/>
      <c r="H108" s="3"/>
      <c r="I108" s="3"/>
    </row>
    <row r="109" spans="7:9">
      <c r="G109" s="3"/>
      <c r="H109" s="3"/>
      <c r="I109" s="3"/>
    </row>
    <row r="110" spans="7:9">
      <c r="G110" s="3"/>
      <c r="H110" s="3"/>
      <c r="I110" s="3"/>
    </row>
    <row r="111" spans="7:9">
      <c r="G111" s="3"/>
      <c r="H111" s="3"/>
      <c r="I111" s="3"/>
    </row>
    <row r="112" spans="7:9">
      <c r="G112" s="3"/>
      <c r="H112" s="3"/>
      <c r="I112" s="3"/>
    </row>
    <row r="113" spans="7:9">
      <c r="G113" s="3"/>
      <c r="H113" s="3"/>
      <c r="I113" s="3"/>
    </row>
    <row r="114" spans="7:9">
      <c r="G114" s="3"/>
      <c r="H114" s="3"/>
      <c r="I114" s="3"/>
    </row>
    <row r="115" spans="7:9">
      <c r="G115" s="3"/>
      <c r="H115" s="3"/>
      <c r="I115" s="3"/>
    </row>
    <row r="116" spans="7:9">
      <c r="G116" s="3"/>
      <c r="H116" s="3"/>
      <c r="I116" s="3"/>
    </row>
    <row r="117" spans="7:9">
      <c r="G117" s="3"/>
      <c r="H117" s="3"/>
      <c r="I117" s="3"/>
    </row>
  </sheetData>
  <mergeCells count="40">
    <mergeCell ref="C56:E56"/>
    <mergeCell ref="C57:E57"/>
    <mergeCell ref="C58:E58"/>
    <mergeCell ref="C59:E59"/>
    <mergeCell ref="C60:E60"/>
    <mergeCell ref="B49:B52"/>
    <mergeCell ref="C1:E1"/>
    <mergeCell ref="C3:E3"/>
    <mergeCell ref="C4:D4"/>
    <mergeCell ref="E4:F4"/>
    <mergeCell ref="B21:B24"/>
    <mergeCell ref="B7:B10"/>
    <mergeCell ref="B14:B17"/>
    <mergeCell ref="B28:B31"/>
    <mergeCell ref="I16:J16"/>
    <mergeCell ref="I4:K4"/>
    <mergeCell ref="I6:J6"/>
    <mergeCell ref="B35:B38"/>
    <mergeCell ref="B42:B45"/>
    <mergeCell ref="I37:J37"/>
    <mergeCell ref="I34:J34"/>
    <mergeCell ref="I30:J30"/>
    <mergeCell ref="I27:J27"/>
    <mergeCell ref="I23:J23"/>
    <mergeCell ref="G2:K2"/>
    <mergeCell ref="I9:J9"/>
    <mergeCell ref="C61:E61"/>
    <mergeCell ref="I20:J20"/>
    <mergeCell ref="G56:K56"/>
    <mergeCell ref="G57:K57"/>
    <mergeCell ref="G60:K60"/>
    <mergeCell ref="G55:K55"/>
    <mergeCell ref="G58:K58"/>
    <mergeCell ref="G59:K59"/>
    <mergeCell ref="I13:J13"/>
    <mergeCell ref="G4:H4"/>
    <mergeCell ref="I51:J51"/>
    <mergeCell ref="I48:J48"/>
    <mergeCell ref="I44:J44"/>
    <mergeCell ref="I41:J41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11"/>
  <sheetViews>
    <sheetView showGridLines="0" showZeros="0" view="pageBreakPreview" zoomScaleNormal="100" zoomScaleSheetLayoutView="100" zoomScalePageLayoutView="90" workbookViewId="0">
      <selection activeCell="E4" sqref="E4:F4"/>
    </sheetView>
  </sheetViews>
  <sheetFormatPr baseColWidth="10" defaultColWidth="11.28515625" defaultRowHeight="15"/>
  <cols>
    <col min="1" max="2" width="3.7109375" customWidth="1"/>
    <col min="3" max="3" width="42.42578125" style="1" customWidth="1"/>
    <col min="4" max="4" width="41.85546875" style="1" customWidth="1"/>
    <col min="5" max="5" width="37" style="1" customWidth="1"/>
    <col min="6" max="6" width="2.5703125" customWidth="1"/>
  </cols>
  <sheetData>
    <row r="1" spans="2:7" ht="95.25" customHeight="1">
      <c r="C1" s="116">
        <f>'MENU ABC 5E'!C1:E1</f>
        <v>0</v>
      </c>
      <c r="D1"/>
      <c r="E1"/>
    </row>
    <row r="2" spans="2:7" ht="19.5" customHeight="1">
      <c r="C2" s="142" t="str">
        <f>'MENU ABC 5E'!C2:E2</f>
        <v>Semaine n°08 - du 18 au 24 Février 2019</v>
      </c>
      <c r="D2" s="142"/>
      <c r="E2" s="74" t="str">
        <f>'MENU A CHOIX 1'!G2</f>
        <v>NOM DU CLIENT</v>
      </c>
    </row>
    <row r="3" spans="2:7" ht="24" customHeight="1">
      <c r="C3" s="609" t="s">
        <v>69</v>
      </c>
      <c r="D3" s="609"/>
      <c r="E3"/>
    </row>
    <row r="4" spans="2:7" s="20" customFormat="1" ht="21.75" customHeight="1" thickBot="1">
      <c r="C4" s="144" t="s">
        <v>70</v>
      </c>
      <c r="D4" s="145" t="s">
        <v>71</v>
      </c>
      <c r="E4" s="469" t="s">
        <v>72</v>
      </c>
      <c r="F4" s="470"/>
    </row>
    <row r="5" spans="2:7" ht="18" hidden="1" customHeight="1" thickBot="1">
      <c r="B5" s="625" t="s">
        <v>2</v>
      </c>
      <c r="C5" s="8" t="e">
        <f>'RECAP REG'!#REF!</f>
        <v>#REF!</v>
      </c>
      <c r="D5" s="8" t="e">
        <f>+'RECAP REG'!#REF!</f>
        <v>#REF!</v>
      </c>
      <c r="E5" s="107"/>
      <c r="F5" s="107"/>
    </row>
    <row r="6" spans="2:7" ht="21.75" customHeight="1" thickBot="1">
      <c r="B6" s="625"/>
      <c r="C6" s="149" t="e">
        <f>'RECAP REG'!#REF!</f>
        <v>#REF!</v>
      </c>
      <c r="D6" s="135" t="e">
        <f>+'RECAP REG'!#REF!</f>
        <v>#REF!</v>
      </c>
      <c r="E6" s="134" t="s">
        <v>14</v>
      </c>
      <c r="F6" s="150"/>
      <c r="G6" s="143"/>
    </row>
    <row r="7" spans="2:7" ht="21.75" customHeight="1">
      <c r="B7" s="625"/>
      <c r="C7" s="151" t="e">
        <f>'RECAP REG'!#REF!</f>
        <v>#REF!</v>
      </c>
      <c r="D7" s="64" t="e">
        <f>+'RECAP REG'!#REF!</f>
        <v>#REF!</v>
      </c>
      <c r="E7" s="118"/>
      <c r="F7" s="119"/>
    </row>
    <row r="8" spans="2:7" ht="21.75" customHeight="1" thickBot="1">
      <c r="B8" s="625"/>
      <c r="C8" s="151" t="e">
        <f>'RECAP REG'!#REF!</f>
        <v>#REF!</v>
      </c>
      <c r="D8" s="64" t="e">
        <f>+'RECAP REG'!#REF!</f>
        <v>#REF!</v>
      </c>
      <c r="E8" s="118"/>
      <c r="F8" s="119"/>
    </row>
    <row r="9" spans="2:7" ht="21.75" customHeight="1" thickBot="1">
      <c r="B9" s="625"/>
      <c r="C9" s="151" t="e">
        <f>'RECAP REG'!#REF!</f>
        <v>#REF!</v>
      </c>
      <c r="D9" s="64" t="e">
        <f>+'RECAP REG'!#REF!</f>
        <v>#REF!</v>
      </c>
      <c r="E9" s="118" t="s">
        <v>12</v>
      </c>
      <c r="F9" s="146"/>
    </row>
    <row r="10" spans="2:7" ht="21.75" customHeight="1" thickBot="1">
      <c r="B10" s="625"/>
      <c r="C10" s="152" t="e">
        <f>'RECAP REG'!#REF!</f>
        <v>#REF!</v>
      </c>
      <c r="D10" s="140" t="e">
        <f>+'RECAP REG'!#REF!</f>
        <v>#REF!</v>
      </c>
      <c r="E10" s="129"/>
      <c r="F10" s="119"/>
    </row>
    <row r="11" spans="2:7" ht="18" hidden="1" customHeight="1" thickBot="1">
      <c r="B11" s="623" t="s">
        <v>3</v>
      </c>
      <c r="C11" s="124" t="e">
        <f>'RECAP REG'!#REF!</f>
        <v>#REF!</v>
      </c>
      <c r="D11" s="48" t="e">
        <f>+'RECAP REG'!#REF!</f>
        <v>#REF!</v>
      </c>
      <c r="E11" s="153"/>
      <c r="F11" s="154"/>
    </row>
    <row r="12" spans="2:7" ht="21.75" customHeight="1" thickBot="1">
      <c r="B12" s="624"/>
      <c r="C12" s="155" t="e">
        <f>'RECAP REG'!#REF!</f>
        <v>#REF!</v>
      </c>
      <c r="D12" s="131" t="e">
        <f>+'RECAP REG'!#REF!</f>
        <v>#REF!</v>
      </c>
      <c r="E12" s="130" t="s">
        <v>14</v>
      </c>
      <c r="F12" s="146"/>
    </row>
    <row r="13" spans="2:7" ht="21.75" customHeight="1">
      <c r="B13" s="624"/>
      <c r="C13" s="156" t="e">
        <f>'RECAP REG'!#REF!</f>
        <v>#REF!</v>
      </c>
      <c r="D13" s="120" t="e">
        <f>+'RECAP REG'!#REF!</f>
        <v>#REF!</v>
      </c>
      <c r="E13" s="126"/>
      <c r="F13" s="121"/>
    </row>
    <row r="14" spans="2:7" ht="21.75" customHeight="1" thickBot="1">
      <c r="B14" s="624"/>
      <c r="C14" s="156" t="e">
        <f>'RECAP REG'!#REF!</f>
        <v>#REF!</v>
      </c>
      <c r="D14" s="120" t="e">
        <f>+'RECAP REG'!#REF!</f>
        <v>#REF!</v>
      </c>
      <c r="E14" s="126"/>
      <c r="F14" s="121"/>
    </row>
    <row r="15" spans="2:7" ht="21.75" customHeight="1" thickBot="1">
      <c r="B15" s="624"/>
      <c r="C15" s="156" t="e">
        <f>'RECAP REG'!#REF!</f>
        <v>#REF!</v>
      </c>
      <c r="D15" s="120" t="e">
        <f>+'RECAP REG'!#REF!</f>
        <v>#REF!</v>
      </c>
      <c r="E15" s="126" t="s">
        <v>16</v>
      </c>
      <c r="F15" s="146"/>
    </row>
    <row r="16" spans="2:7" ht="21.75" customHeight="1" thickBot="1">
      <c r="B16" s="624"/>
      <c r="C16" s="157" t="e">
        <f>'RECAP REG'!#REF!</f>
        <v>#REF!</v>
      </c>
      <c r="D16" s="158" t="e">
        <f>+'RECAP REG'!#REF!</f>
        <v>#REF!</v>
      </c>
      <c r="E16" s="159"/>
      <c r="F16" s="121"/>
    </row>
    <row r="17" spans="2:6" ht="18" hidden="1" customHeight="1" thickBot="1">
      <c r="B17" s="626" t="s">
        <v>4</v>
      </c>
      <c r="C17" s="127" t="e">
        <f>'RECAP REG'!#REF!</f>
        <v>#REF!</v>
      </c>
      <c r="D17" s="64" t="e">
        <f>+'RECAP REG'!#REF!</f>
        <v>#REF!</v>
      </c>
      <c r="E17" s="118"/>
      <c r="F17" s="119"/>
    </row>
    <row r="18" spans="2:6" ht="21.75" customHeight="1" thickBot="1">
      <c r="B18" s="626"/>
      <c r="C18" s="149" t="e">
        <f>'RECAP REG'!#REF!</f>
        <v>#REF!</v>
      </c>
      <c r="D18" s="135" t="e">
        <f>+'RECAP REG'!#REF!</f>
        <v>#REF!</v>
      </c>
      <c r="E18" s="134" t="s">
        <v>1</v>
      </c>
      <c r="F18" s="146"/>
    </row>
    <row r="19" spans="2:6" ht="21.75" customHeight="1">
      <c r="B19" s="626"/>
      <c r="C19" s="151" t="e">
        <f>'RECAP REG'!#REF!</f>
        <v>#REF!</v>
      </c>
      <c r="D19" s="64" t="e">
        <f>+'RECAP REG'!#REF!</f>
        <v>#REF!</v>
      </c>
      <c r="E19" s="118"/>
      <c r="F19" s="118"/>
    </row>
    <row r="20" spans="2:6" ht="21.75" customHeight="1" thickBot="1">
      <c r="B20" s="626"/>
      <c r="C20" s="151" t="e">
        <f>'RECAP REG'!#REF!</f>
        <v>#REF!</v>
      </c>
      <c r="D20" s="64" t="e">
        <f>+'RECAP REG'!#REF!</f>
        <v>#REF!</v>
      </c>
      <c r="E20" s="118"/>
      <c r="F20" s="118"/>
    </row>
    <row r="21" spans="2:6" ht="21.75" customHeight="1" thickBot="1">
      <c r="B21" s="626"/>
      <c r="C21" s="151" t="e">
        <f>'RECAP REG'!#REF!</f>
        <v>#REF!</v>
      </c>
      <c r="D21" s="64" t="e">
        <f>+'RECAP REG'!#REF!</f>
        <v>#REF!</v>
      </c>
      <c r="E21" s="118" t="s">
        <v>19</v>
      </c>
      <c r="F21" s="146"/>
    </row>
    <row r="22" spans="2:6" ht="21.75" customHeight="1" thickBot="1">
      <c r="B22" s="626"/>
      <c r="C22" s="160" t="e">
        <f>'RECAP REG'!#REF!</f>
        <v>#REF!</v>
      </c>
      <c r="D22" s="161" t="e">
        <f>+'RECAP REG'!#REF!</f>
        <v>#REF!</v>
      </c>
      <c r="E22" s="129"/>
      <c r="F22" s="118"/>
    </row>
    <row r="23" spans="2:6" ht="18" hidden="1" customHeight="1" thickBot="1">
      <c r="B23" s="623" t="s">
        <v>5</v>
      </c>
      <c r="C23" s="124" t="e">
        <f>'RECAP REG'!#REF!</f>
        <v>#REF!</v>
      </c>
      <c r="D23" s="48" t="e">
        <f>+'RECAP REG'!#REF!</f>
        <v>#REF!</v>
      </c>
      <c r="E23" s="153"/>
      <c r="F23" s="118"/>
    </row>
    <row r="24" spans="2:6" ht="21.75" customHeight="1" thickBot="1">
      <c r="B24" s="624"/>
      <c r="C24" s="162" t="e">
        <f>'RECAP REG'!#REF!</f>
        <v>#REF!</v>
      </c>
      <c r="D24" s="163" t="e">
        <f>+'RECAP REG'!#REF!</f>
        <v>#REF!</v>
      </c>
      <c r="E24" s="130" t="s">
        <v>0</v>
      </c>
      <c r="F24" s="146"/>
    </row>
    <row r="25" spans="2:6" ht="21.75" customHeight="1">
      <c r="B25" s="624"/>
      <c r="C25" s="164" t="e">
        <f>'RECAP REG'!#REF!</f>
        <v>#REF!</v>
      </c>
      <c r="D25" s="48" t="e">
        <f>+'RECAP REG'!#REF!</f>
        <v>#REF!</v>
      </c>
      <c r="E25" s="122"/>
      <c r="F25" s="121"/>
    </row>
    <row r="26" spans="2:6" ht="21.75" customHeight="1" thickBot="1">
      <c r="B26" s="624"/>
      <c r="C26" s="164" t="e">
        <f>'RECAP REG'!#REF!</f>
        <v>#REF!</v>
      </c>
      <c r="D26" s="120" t="e">
        <f>+'RECAP REG'!#REF!</f>
        <v>#REF!</v>
      </c>
      <c r="E26" s="122"/>
      <c r="F26" s="121"/>
    </row>
    <row r="27" spans="2:6" ht="21.75" customHeight="1" thickBot="1">
      <c r="B27" s="624"/>
      <c r="C27" s="164" t="e">
        <f>'RECAP REG'!#REF!</f>
        <v>#REF!</v>
      </c>
      <c r="D27" s="48" t="e">
        <f>+'RECAP REG'!#REF!</f>
        <v>#REF!</v>
      </c>
      <c r="E27" s="126" t="s">
        <v>18</v>
      </c>
      <c r="F27" s="146"/>
    </row>
    <row r="28" spans="2:6" ht="21.75" customHeight="1" thickBot="1">
      <c r="B28" s="624"/>
      <c r="C28" s="165" t="e">
        <f>'RECAP REG'!#REF!</f>
        <v>#REF!</v>
      </c>
      <c r="D28" s="166" t="e">
        <f>+'RECAP REG'!#REF!</f>
        <v>#REF!</v>
      </c>
      <c r="E28" s="132"/>
      <c r="F28" s="121"/>
    </row>
    <row r="29" spans="2:6" ht="18" hidden="1" customHeight="1" thickBot="1">
      <c r="B29" s="622" t="s">
        <v>6</v>
      </c>
      <c r="C29" s="127" t="e">
        <f>'RECAP REG'!#REF!</f>
        <v>#REF!</v>
      </c>
      <c r="D29" s="64" t="e">
        <f>'RECAP REG'!#REF!</f>
        <v>#REF!</v>
      </c>
      <c r="E29" s="118"/>
      <c r="F29" s="119"/>
    </row>
    <row r="30" spans="2:6" ht="21.75" customHeight="1" thickBot="1">
      <c r="B30" s="622"/>
      <c r="C30" s="149" t="e">
        <f>'RECAP REG'!#REF!</f>
        <v>#REF!</v>
      </c>
      <c r="D30" s="135" t="e">
        <f>'RECAP REG'!#REF!</f>
        <v>#REF!</v>
      </c>
      <c r="E30" s="134" t="s">
        <v>17</v>
      </c>
      <c r="F30" s="146"/>
    </row>
    <row r="31" spans="2:6" ht="21.75" customHeight="1">
      <c r="B31" s="622"/>
      <c r="C31" s="151" t="e">
        <f>'RECAP REG'!#REF!</f>
        <v>#REF!</v>
      </c>
      <c r="D31" s="64" t="e">
        <f>'RECAP REG'!#REF!</f>
        <v>#REF!</v>
      </c>
      <c r="E31" s="118"/>
      <c r="F31" s="119"/>
    </row>
    <row r="32" spans="2:6" ht="21.75" customHeight="1" thickBot="1">
      <c r="B32" s="622"/>
      <c r="C32" s="151" t="e">
        <f>'RECAP REG'!#REF!</f>
        <v>#REF!</v>
      </c>
      <c r="D32" s="64" t="e">
        <f>'RECAP REG'!#REF!</f>
        <v>#REF!</v>
      </c>
      <c r="E32" s="118"/>
      <c r="F32" s="119"/>
    </row>
    <row r="33" spans="2:6" ht="21.75" customHeight="1" thickBot="1">
      <c r="B33" s="622"/>
      <c r="C33" s="151" t="e">
        <f>'RECAP REG'!#REF!</f>
        <v>#REF!</v>
      </c>
      <c r="D33" s="64" t="e">
        <f>'RECAP REG'!#REF!</f>
        <v>#REF!</v>
      </c>
      <c r="E33" s="118" t="s">
        <v>16</v>
      </c>
      <c r="F33" s="146"/>
    </row>
    <row r="34" spans="2:6" ht="21.75" customHeight="1" thickBot="1">
      <c r="B34" s="622"/>
      <c r="C34" s="160" t="e">
        <f>'RECAP REG'!#REF!</f>
        <v>#REF!</v>
      </c>
      <c r="D34" s="161" t="e">
        <f>'RECAP REG'!#REF!</f>
        <v>#REF!</v>
      </c>
      <c r="E34" s="129"/>
      <c r="F34" s="119"/>
    </row>
    <row r="35" spans="2:6" ht="18" hidden="1" customHeight="1" thickBot="1">
      <c r="B35" s="623" t="s">
        <v>7</v>
      </c>
      <c r="C35" s="167" t="e">
        <f>'RECAP REG'!#REF!</f>
        <v>#REF!</v>
      </c>
      <c r="D35" s="50" t="e">
        <f>'RECAP REG'!#REF!</f>
        <v>#REF!</v>
      </c>
      <c r="E35" s="153"/>
      <c r="F35" s="154"/>
    </row>
    <row r="36" spans="2:6" ht="21.75" customHeight="1" thickBot="1">
      <c r="B36" s="624"/>
      <c r="C36" s="168" t="e">
        <f>'RECAP REG'!#REF!</f>
        <v>#REF!</v>
      </c>
      <c r="D36" s="133" t="e">
        <f>'RECAP REG'!#REF!</f>
        <v>#REF!</v>
      </c>
      <c r="E36" s="130" t="s">
        <v>0</v>
      </c>
      <c r="F36" s="146"/>
    </row>
    <row r="37" spans="2:6" ht="21.75" customHeight="1">
      <c r="B37" s="624"/>
      <c r="C37" s="169" t="e">
        <f>'RECAP REG'!#REF!</f>
        <v>#REF!</v>
      </c>
      <c r="D37" s="121" t="e">
        <f>'RECAP REG'!#REF!</f>
        <v>#REF!</v>
      </c>
      <c r="E37" s="122"/>
      <c r="F37" s="121"/>
    </row>
    <row r="38" spans="2:6" ht="21.75" customHeight="1" thickBot="1">
      <c r="B38" s="624"/>
      <c r="C38" s="169" t="e">
        <f>'RECAP REG'!#REF!</f>
        <v>#REF!</v>
      </c>
      <c r="D38" s="121" t="e">
        <f>'RECAP REG'!#REF!</f>
        <v>#REF!</v>
      </c>
      <c r="E38" s="122"/>
      <c r="F38" s="121"/>
    </row>
    <row r="39" spans="2:6" ht="21.75" customHeight="1" thickBot="1">
      <c r="B39" s="624"/>
      <c r="C39" s="169" t="e">
        <f>'RECAP REG'!#REF!</f>
        <v>#REF!</v>
      </c>
      <c r="D39" s="121" t="e">
        <f>'RECAP REG'!#REF!</f>
        <v>#REF!</v>
      </c>
      <c r="E39" s="126" t="s">
        <v>12</v>
      </c>
      <c r="F39" s="146"/>
    </row>
    <row r="40" spans="2:6" ht="21.75" customHeight="1" thickBot="1">
      <c r="B40" s="624"/>
      <c r="C40" s="170" t="e">
        <f>'RECAP REG'!#REF!</f>
        <v>#REF!</v>
      </c>
      <c r="D40" s="171" t="e">
        <f>'RECAP REG'!#REF!</f>
        <v>#REF!</v>
      </c>
      <c r="E40" s="132"/>
      <c r="F40" s="121"/>
    </row>
    <row r="41" spans="2:6" ht="18" hidden="1" customHeight="1" thickBot="1">
      <c r="B41" s="622" t="s">
        <v>8</v>
      </c>
      <c r="C41" s="127" t="e">
        <f>'RECAP REG'!#REF!</f>
        <v>#REF!</v>
      </c>
      <c r="D41" s="64" t="e">
        <f>'RECAP REG'!#REF!</f>
        <v>#REF!</v>
      </c>
      <c r="E41" s="118"/>
      <c r="F41" s="119"/>
    </row>
    <row r="42" spans="2:6" ht="21.75" customHeight="1" thickBot="1">
      <c r="B42" s="622"/>
      <c r="C42" s="149" t="e">
        <f>'RECAP REG'!#REF!</f>
        <v>#REF!</v>
      </c>
      <c r="D42" s="135" t="e">
        <f>'RECAP REG'!#REF!</f>
        <v>#REF!</v>
      </c>
      <c r="E42" s="134" t="s">
        <v>14</v>
      </c>
      <c r="F42" s="146"/>
    </row>
    <row r="43" spans="2:6" ht="21.75" customHeight="1">
      <c r="B43" s="622"/>
      <c r="C43" s="151" t="e">
        <f>'RECAP REG'!#REF!</f>
        <v>#REF!</v>
      </c>
      <c r="D43" s="64" t="e">
        <f>'RECAP REG'!#REF!</f>
        <v>#REF!</v>
      </c>
      <c r="E43" s="118"/>
      <c r="F43" s="119"/>
    </row>
    <row r="44" spans="2:6" ht="21.75" customHeight="1" thickBot="1">
      <c r="B44" s="622"/>
      <c r="C44" s="151" t="e">
        <f>'RECAP REG'!#REF!</f>
        <v>#REF!</v>
      </c>
      <c r="D44" s="64" t="e">
        <f>'RECAP REG'!#REF!</f>
        <v>#REF!</v>
      </c>
      <c r="E44" s="118"/>
      <c r="F44" s="172"/>
    </row>
    <row r="45" spans="2:6" ht="21.75" customHeight="1" thickBot="1">
      <c r="B45" s="622"/>
      <c r="C45" s="151" t="e">
        <f>'RECAP REG'!#REF!</f>
        <v>#REF!</v>
      </c>
      <c r="D45" s="64" t="e">
        <f>'RECAP REG'!#REF!</f>
        <v>#REF!</v>
      </c>
      <c r="E45" s="118" t="s">
        <v>19</v>
      </c>
      <c r="F45" s="173"/>
    </row>
    <row r="46" spans="2:6" ht="21.75" customHeight="1" thickBot="1">
      <c r="B46" s="622"/>
      <c r="C46" s="174" t="e">
        <f>'RECAP REG'!#REF!</f>
        <v>#REF!</v>
      </c>
      <c r="D46" s="175" t="e">
        <f>'RECAP REG'!#REF!</f>
        <v>#REF!</v>
      </c>
      <c r="E46" s="129"/>
      <c r="F46" s="176"/>
    </row>
    <row r="47" spans="2:6" ht="12.75" customHeight="1">
      <c r="C47" s="23"/>
      <c r="D47" s="23"/>
    </row>
    <row r="51" spans="3:4">
      <c r="C51" s="138" t="str">
        <f>+'MENU ABC 5E'!$C$56:$E$56</f>
        <v xml:space="preserve">Salade Marco polo: pâtes, surimi, poivron </v>
      </c>
      <c r="D51" s="138"/>
    </row>
    <row r="52" spans="3:4">
      <c r="C52" s="138" t="str">
        <f>+'MENU ABC 5E'!$C$56:$E$56</f>
        <v xml:space="preserve">Salade Marco polo: pâtes, surimi, poivron </v>
      </c>
    </row>
    <row r="53" spans="3:4">
      <c r="C53" s="138" t="str">
        <f>+'MENU ABC 5E'!$C$56:$E$56</f>
        <v xml:space="preserve">Salade Marco polo: pâtes, surimi, poivron </v>
      </c>
    </row>
    <row r="63" spans="3:4">
      <c r="D63" s="3"/>
    </row>
    <row r="64" spans="3:4">
      <c r="D64" s="3"/>
    </row>
    <row r="65" spans="4:4">
      <c r="D65" s="3"/>
    </row>
    <row r="66" spans="4:4">
      <c r="D66" s="3"/>
    </row>
    <row r="67" spans="4:4">
      <c r="D67" s="3"/>
    </row>
    <row r="68" spans="4:4">
      <c r="D68" s="3"/>
    </row>
    <row r="69" spans="4:4">
      <c r="D69" s="3"/>
    </row>
    <row r="70" spans="4:4">
      <c r="D70" s="3"/>
    </row>
    <row r="71" spans="4:4">
      <c r="D71" s="3"/>
    </row>
    <row r="72" spans="4:4">
      <c r="D72" s="3"/>
    </row>
    <row r="73" spans="4:4">
      <c r="D73" s="3"/>
    </row>
    <row r="74" spans="4:4">
      <c r="D74" s="3"/>
    </row>
    <row r="75" spans="4:4">
      <c r="D75" s="3"/>
    </row>
    <row r="76" spans="4:4">
      <c r="D76" s="3"/>
    </row>
    <row r="77" spans="4:4">
      <c r="D77" s="3"/>
    </row>
    <row r="78" spans="4:4">
      <c r="D78" s="3"/>
    </row>
    <row r="79" spans="4:4">
      <c r="D79" s="3"/>
    </row>
    <row r="80" spans="4:4">
      <c r="D80" s="3"/>
    </row>
    <row r="81" spans="4:4">
      <c r="D81" s="3"/>
    </row>
    <row r="82" spans="4:4">
      <c r="D82" s="3"/>
    </row>
    <row r="83" spans="4:4">
      <c r="D83" s="3"/>
    </row>
    <row r="84" spans="4:4">
      <c r="D84" s="3"/>
    </row>
    <row r="85" spans="4:4">
      <c r="D85" s="3"/>
    </row>
    <row r="86" spans="4:4">
      <c r="D86" s="3"/>
    </row>
    <row r="87" spans="4:4">
      <c r="D87" s="3"/>
    </row>
    <row r="88" spans="4:4">
      <c r="D88" s="3"/>
    </row>
    <row r="89" spans="4:4">
      <c r="D89" s="3"/>
    </row>
    <row r="90" spans="4:4">
      <c r="D90" s="3"/>
    </row>
    <row r="91" spans="4:4">
      <c r="D91" s="3"/>
    </row>
    <row r="92" spans="4:4">
      <c r="D92" s="3"/>
    </row>
    <row r="93" spans="4:4">
      <c r="D93" s="3"/>
    </row>
    <row r="94" spans="4:4">
      <c r="D94" s="3"/>
    </row>
    <row r="95" spans="4:4">
      <c r="D95" s="3"/>
    </row>
    <row r="96" spans="4:4">
      <c r="D96" s="3"/>
    </row>
    <row r="97" spans="4:4">
      <c r="D97" s="3"/>
    </row>
    <row r="98" spans="4:4">
      <c r="D98" s="3"/>
    </row>
    <row r="99" spans="4:4">
      <c r="D99" s="3"/>
    </row>
    <row r="100" spans="4:4">
      <c r="D100" s="3"/>
    </row>
    <row r="101" spans="4:4">
      <c r="D101" s="3"/>
    </row>
    <row r="102" spans="4:4">
      <c r="D102" s="3"/>
    </row>
    <row r="103" spans="4:4">
      <c r="D103" s="3"/>
    </row>
    <row r="104" spans="4:4">
      <c r="D104" s="3"/>
    </row>
    <row r="105" spans="4:4">
      <c r="D105" s="3"/>
    </row>
    <row r="106" spans="4:4">
      <c r="D106" s="3"/>
    </row>
    <row r="107" spans="4:4">
      <c r="D107" s="3"/>
    </row>
    <row r="108" spans="4:4">
      <c r="D108" s="3"/>
    </row>
    <row r="109" spans="4:4">
      <c r="D109" s="3"/>
    </row>
    <row r="110" spans="4:4">
      <c r="D110" s="3"/>
    </row>
    <row r="111" spans="4:4">
      <c r="D111" s="3"/>
    </row>
  </sheetData>
  <mergeCells count="9">
    <mergeCell ref="E4:F4"/>
    <mergeCell ref="C3:D3"/>
    <mergeCell ref="B29:B34"/>
    <mergeCell ref="B35:B40"/>
    <mergeCell ref="B41:B46"/>
    <mergeCell ref="B5:B10"/>
    <mergeCell ref="B11:B16"/>
    <mergeCell ref="B17:B22"/>
    <mergeCell ref="B23:B28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16"/>
  <sheetViews>
    <sheetView showGridLines="0" showZeros="0" view="pageBreakPreview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2" width="3.7109375" customWidth="1"/>
    <col min="3" max="3" width="41.7109375" style="1" customWidth="1"/>
    <col min="4" max="4" width="2.28515625" style="1" customWidth="1"/>
    <col min="5" max="5" width="41.7109375" style="1" customWidth="1"/>
    <col min="6" max="6" width="2.28515625" style="1" customWidth="1"/>
    <col min="7" max="7" width="33.7109375" style="1" customWidth="1"/>
    <col min="8" max="8" width="2.28515625" customWidth="1"/>
    <col min="9" max="9" width="2.28515625" hidden="1" customWidth="1"/>
    <col min="10" max="10" width="20.7109375" style="1" hidden="1" customWidth="1"/>
    <col min="11" max="11" width="2.28515625" hidden="1" customWidth="1"/>
  </cols>
  <sheetData>
    <row r="1" spans="2:11" ht="83.25" customHeight="1">
      <c r="C1" s="473">
        <f>+'MENU ABC 5E'!C1:E1</f>
        <v>0</v>
      </c>
      <c r="D1" s="473"/>
      <c r="E1" s="473"/>
      <c r="F1" s="4"/>
      <c r="G1"/>
      <c r="J1"/>
    </row>
    <row r="2" spans="2:11" ht="27.75" customHeight="1">
      <c r="C2" s="542" t="str">
        <f>'MENU ABC 5E'!C2:E2</f>
        <v>Semaine n°08 - du 18 au 24 Février 2019</v>
      </c>
      <c r="D2" s="542"/>
      <c r="E2" s="542"/>
      <c r="F2" s="572" t="str">
        <f>'MENU ABC 5E'!G2</f>
        <v>NOM DU CLIENT</v>
      </c>
      <c r="G2" s="572"/>
      <c r="H2" s="572"/>
      <c r="J2"/>
    </row>
    <row r="3" spans="2:11" ht="24" customHeight="1">
      <c r="C3" s="141" t="s">
        <v>126</v>
      </c>
      <c r="D3" s="141"/>
      <c r="E3" s="63"/>
      <c r="F3" s="31"/>
      <c r="G3"/>
      <c r="J3"/>
    </row>
    <row r="4" spans="2:11" s="20" customFormat="1" ht="21" customHeight="1" thickBot="1">
      <c r="C4" s="483" t="s">
        <v>127</v>
      </c>
      <c r="D4" s="483"/>
      <c r="E4" s="477" t="s">
        <v>199</v>
      </c>
      <c r="F4" s="478"/>
      <c r="G4" s="469" t="s">
        <v>74</v>
      </c>
      <c r="H4" s="470"/>
      <c r="I4" s="21"/>
      <c r="J4" s="21" t="s">
        <v>11</v>
      </c>
      <c r="K4" s="21"/>
    </row>
    <row r="5" spans="2:11" ht="18" hidden="1" customHeight="1" thickBot="1">
      <c r="B5" s="363"/>
      <c r="C5" s="8" t="str">
        <f>'RECAP REG'!D4</f>
        <v>Potage aux légumes</v>
      </c>
      <c r="D5" s="8"/>
      <c r="E5" s="106">
        <f>+'RECAP REG'!B50</f>
        <v>0</v>
      </c>
      <c r="F5" s="61"/>
      <c r="G5" s="8">
        <f>+'RECAP REG'!D50</f>
        <v>0</v>
      </c>
      <c r="H5" s="8"/>
      <c r="I5" s="22"/>
      <c r="J5" s="8" t="s">
        <v>14</v>
      </c>
      <c r="K5" s="7"/>
    </row>
    <row r="6" spans="2:11" ht="21.75" customHeight="1" thickBot="1">
      <c r="B6" s="364">
        <f>+'MENU ABC 5E'!B6</f>
        <v>18</v>
      </c>
      <c r="C6" s="324" t="str">
        <f>'RECAP REG'!D5</f>
        <v>Macédoine de légumes mayonnaise</v>
      </c>
      <c r="D6" s="213"/>
      <c r="E6" s="312" t="str">
        <f>+'RECAP REG'!D51</f>
        <v>Potage aux légumes</v>
      </c>
      <c r="F6" s="213"/>
      <c r="G6" s="189" t="str">
        <f>+E6</f>
        <v>Potage aux légumes</v>
      </c>
      <c r="H6" s="139"/>
      <c r="I6" s="22"/>
      <c r="J6" s="10"/>
      <c r="K6" s="2"/>
    </row>
    <row r="7" spans="2:11" ht="21.75" customHeight="1">
      <c r="B7" s="479" t="s">
        <v>2</v>
      </c>
      <c r="C7" s="324" t="str">
        <f>'RECAP REG'!D6</f>
        <v>Boulettes de bœuf sauce tomate</v>
      </c>
      <c r="D7" s="123"/>
      <c r="E7" s="312" t="str">
        <f>+'RECAP REG'!D52</f>
        <v>Tarte aux poireaux</v>
      </c>
      <c r="F7" s="123"/>
      <c r="G7" s="189"/>
      <c r="H7" s="12"/>
      <c r="I7" s="22"/>
      <c r="J7" s="10"/>
      <c r="K7" s="2"/>
    </row>
    <row r="8" spans="2:11" ht="21.75" customHeight="1" thickBot="1">
      <c r="B8" s="479"/>
      <c r="C8" s="324" t="str">
        <f>'RECAP REG'!D7</f>
        <v>Coquillettes</v>
      </c>
      <c r="D8" s="123"/>
      <c r="E8" s="312" t="str">
        <f>+'RECAP REG'!D53</f>
        <v>Salade verte en chiffonade</v>
      </c>
      <c r="F8" s="123"/>
      <c r="G8" s="189"/>
      <c r="H8" s="12"/>
      <c r="I8" s="22"/>
      <c r="J8" s="10"/>
      <c r="K8" s="2"/>
    </row>
    <row r="9" spans="2:11" ht="21.75" customHeight="1" thickBot="1">
      <c r="B9" s="479"/>
      <c r="C9" s="324" t="str">
        <f>'RECAP REG'!D8</f>
        <v>Fondu président</v>
      </c>
      <c r="D9" s="123"/>
      <c r="E9" s="312">
        <f>+'RECAP REG'!D54</f>
        <v>0</v>
      </c>
      <c r="F9" s="123"/>
      <c r="G9" s="189"/>
      <c r="H9" s="12"/>
      <c r="I9" s="22"/>
      <c r="J9" s="10" t="s">
        <v>12</v>
      </c>
      <c r="K9" s="7"/>
    </row>
    <row r="10" spans="2:11" ht="21.75" customHeight="1" thickBot="1">
      <c r="B10" s="479"/>
      <c r="C10" s="81" t="str">
        <f>'RECAP REG'!D9</f>
        <v>Clémentines</v>
      </c>
      <c r="D10" s="76"/>
      <c r="E10" s="384" t="str">
        <f>+'RECAP REG'!D55</f>
        <v>Purée pomme mangue</v>
      </c>
      <c r="F10" s="76"/>
      <c r="G10" s="83"/>
      <c r="H10" s="77"/>
      <c r="I10" s="22"/>
      <c r="J10" s="11"/>
      <c r="K10" s="2"/>
    </row>
    <row r="11" spans="2:11" ht="21.75" hidden="1" customHeight="1" thickBot="1">
      <c r="B11" s="365"/>
      <c r="C11" s="631"/>
      <c r="D11" s="631"/>
      <c r="E11" s="629"/>
      <c r="F11" s="630"/>
      <c r="G11" s="627"/>
      <c r="H11" s="628"/>
      <c r="I11" s="21"/>
      <c r="J11" s="21" t="s">
        <v>11</v>
      </c>
      <c r="K11" s="21"/>
    </row>
    <row r="12" spans="2:11" ht="21.75" hidden="1" customHeight="1" thickBot="1">
      <c r="B12" s="366"/>
      <c r="C12" s="26" t="str">
        <f>'RECAP REG'!D10</f>
        <v>Crème soubise</v>
      </c>
      <c r="D12" s="26"/>
      <c r="E12" s="286">
        <f>+'RECAP REG'!B56</f>
        <v>0</v>
      </c>
      <c r="F12" s="287"/>
      <c r="G12" s="17">
        <f>+'RECAP REG'!D56</f>
        <v>0</v>
      </c>
      <c r="H12" s="12"/>
      <c r="I12" s="22"/>
      <c r="J12" s="8" t="s">
        <v>14</v>
      </c>
      <c r="K12" s="7"/>
    </row>
    <row r="13" spans="2:11" ht="21.75" customHeight="1" thickBot="1">
      <c r="B13" s="367">
        <f>+B6+1</f>
        <v>19</v>
      </c>
      <c r="C13" s="304" t="str">
        <f>'RECAP REG'!D11</f>
        <v>Carottes râpées vinaigrette</v>
      </c>
      <c r="D13" s="213"/>
      <c r="E13" s="303" t="str">
        <f>+'RECAP REG'!D57</f>
        <v>Crème soubise</v>
      </c>
      <c r="F13" s="213"/>
      <c r="G13" s="189" t="str">
        <f>+E13</f>
        <v>Crème soubise</v>
      </c>
      <c r="H13" s="139"/>
      <c r="I13" s="22"/>
      <c r="J13" s="10"/>
      <c r="K13" s="2"/>
    </row>
    <row r="14" spans="2:11" ht="21.75" customHeight="1">
      <c r="B14" s="472" t="s">
        <v>3</v>
      </c>
      <c r="C14" s="304" t="str">
        <f>'RECAP REG'!D12</f>
        <v xml:space="preserve">Filet de lieu sauce concarnoise </v>
      </c>
      <c r="D14" s="12"/>
      <c r="E14" s="303" t="str">
        <f>+'RECAP REG'!D58</f>
        <v xml:space="preserve">Escalope de poulet </v>
      </c>
      <c r="F14" s="12"/>
      <c r="G14" s="189"/>
      <c r="H14" s="12"/>
      <c r="I14" s="22"/>
      <c r="J14" s="10"/>
      <c r="K14" s="2"/>
    </row>
    <row r="15" spans="2:11" ht="21.75" customHeight="1" thickBot="1">
      <c r="B15" s="472"/>
      <c r="C15" s="304" t="str">
        <f>'RECAP REG'!D13</f>
        <v>Julienne de légumes</v>
      </c>
      <c r="D15" s="12"/>
      <c r="E15" s="303" t="str">
        <f>+'RECAP REG'!D59</f>
        <v>P. de terre petits pois</v>
      </c>
      <c r="F15" s="12"/>
      <c r="G15" s="189"/>
      <c r="H15" s="12"/>
      <c r="I15" s="22"/>
      <c r="J15" s="10"/>
      <c r="K15" s="2"/>
    </row>
    <row r="16" spans="2:11" ht="21.75" customHeight="1" thickBot="1">
      <c r="B16" s="472"/>
      <c r="C16" s="304" t="str">
        <f>'RECAP REG'!D14</f>
        <v>Coulommiers</v>
      </c>
      <c r="D16" s="12"/>
      <c r="E16" s="303">
        <f>+'RECAP REG'!D60</f>
        <v>0</v>
      </c>
      <c r="F16" s="12"/>
      <c r="G16" s="189"/>
      <c r="H16" s="12"/>
      <c r="I16" s="22"/>
      <c r="J16" s="10" t="s">
        <v>16</v>
      </c>
      <c r="K16" s="7"/>
    </row>
    <row r="17" spans="2:11" ht="21.75" customHeight="1" thickBot="1">
      <c r="B17" s="472"/>
      <c r="C17" s="82" t="str">
        <f>'RECAP REG'!D15</f>
        <v>Floraline au lait vanillée s/ sucre</v>
      </c>
      <c r="D17" s="77"/>
      <c r="E17" s="82" t="str">
        <f>+'RECAP REG'!D61</f>
        <v>Poire</v>
      </c>
      <c r="F17" s="77"/>
      <c r="G17" s="83"/>
      <c r="H17" s="77"/>
      <c r="I17" s="22"/>
      <c r="J17" s="11"/>
      <c r="K17" s="2"/>
    </row>
    <row r="18" spans="2:11" ht="21.75" hidden="1" customHeight="1" thickBot="1">
      <c r="B18" s="365"/>
      <c r="C18" s="631"/>
      <c r="D18" s="631"/>
      <c r="E18" s="629"/>
      <c r="F18" s="630"/>
      <c r="G18" s="627"/>
      <c r="H18" s="628"/>
      <c r="I18" s="21"/>
      <c r="J18" s="21" t="s">
        <v>11</v>
      </c>
      <c r="K18" s="21"/>
    </row>
    <row r="19" spans="2:11" ht="21.75" hidden="1" customHeight="1" thickBot="1">
      <c r="B19" s="368"/>
      <c r="C19" s="329" t="str">
        <f>'RECAP REG'!D16</f>
        <v>Potage de légumes</v>
      </c>
      <c r="D19" s="329"/>
      <c r="E19" s="330">
        <f>+'RECAP REG'!B62</f>
        <v>0</v>
      </c>
      <c r="F19" s="329"/>
      <c r="G19" s="17">
        <f>+'RECAP REG'!D62</f>
        <v>0</v>
      </c>
      <c r="H19" s="16"/>
      <c r="I19" s="22"/>
      <c r="J19" s="8" t="s">
        <v>1</v>
      </c>
      <c r="K19" s="7"/>
    </row>
    <row r="20" spans="2:11" ht="21.75" customHeight="1" thickBot="1">
      <c r="B20" s="369">
        <f>+B13+1</f>
        <v>20</v>
      </c>
      <c r="C20" s="324" t="str">
        <f>'RECAP REG'!D17</f>
        <v>Salade de lentilles vinaigrette</v>
      </c>
      <c r="D20" s="213"/>
      <c r="E20" s="312" t="str">
        <f>+'RECAP REG'!B63</f>
        <v>Potage de légumes</v>
      </c>
      <c r="F20" s="213"/>
      <c r="G20" s="189" t="str">
        <f>+E20</f>
        <v>Potage de légumes</v>
      </c>
      <c r="H20" s="139"/>
      <c r="I20" s="22"/>
      <c r="J20" s="10"/>
      <c r="K20" s="2"/>
    </row>
    <row r="21" spans="2:11" ht="21.75" customHeight="1">
      <c r="B21" s="471" t="s">
        <v>4</v>
      </c>
      <c r="C21" s="324" t="str">
        <f>'RECAP REG'!D18</f>
        <v>Escalope de porc sauce madère</v>
      </c>
      <c r="D21" s="123"/>
      <c r="E21" s="312" t="str">
        <f>+'RECAP REG'!D64</f>
        <v>Omelette nature</v>
      </c>
      <c r="F21" s="123"/>
      <c r="G21" s="189"/>
      <c r="H21" s="12"/>
      <c r="I21" s="22"/>
      <c r="J21" s="10"/>
      <c r="K21" s="2"/>
    </row>
    <row r="22" spans="2:11" ht="21.75" customHeight="1" thickBot="1">
      <c r="B22" s="471"/>
      <c r="C22" s="324" t="str">
        <f>'RECAP REG'!D19</f>
        <v>Purée de céleri</v>
      </c>
      <c r="D22" s="123"/>
      <c r="E22" s="312" t="str">
        <f>+'RECAP REG'!D65</f>
        <v>Haricots verts persillés</v>
      </c>
      <c r="F22" s="123"/>
      <c r="G22" s="189"/>
      <c r="H22" s="12"/>
      <c r="I22" s="22"/>
      <c r="J22" s="10"/>
      <c r="K22" s="2"/>
    </row>
    <row r="23" spans="2:11" ht="21.75" customHeight="1" thickBot="1">
      <c r="B23" s="471"/>
      <c r="C23" s="324" t="str">
        <f>'RECAP REG'!D20</f>
        <v>Fraidou</v>
      </c>
      <c r="D23" s="123"/>
      <c r="E23" s="312">
        <f>+'RECAP REG'!D66</f>
        <v>0</v>
      </c>
      <c r="F23" s="123"/>
      <c r="G23" s="189"/>
      <c r="H23" s="12"/>
      <c r="I23" s="22"/>
      <c r="J23" s="10" t="s">
        <v>19</v>
      </c>
      <c r="K23" s="7"/>
    </row>
    <row r="24" spans="2:11" ht="21.75" customHeight="1" thickBot="1">
      <c r="B24" s="471"/>
      <c r="C24" s="84" t="str">
        <f>'RECAP REG'!D21</f>
        <v>Entremets citron s/ sucre</v>
      </c>
      <c r="D24" s="78"/>
      <c r="E24" s="108" t="str">
        <f>+'RECAP REG'!D67</f>
        <v>Tapioca au lait s/sucre</v>
      </c>
      <c r="F24" s="78"/>
      <c r="G24" s="200"/>
      <c r="H24" s="80"/>
      <c r="I24" s="22"/>
      <c r="J24" s="11"/>
      <c r="K24" s="2"/>
    </row>
    <row r="25" spans="2:11" ht="21.75" hidden="1" customHeight="1" thickBot="1">
      <c r="B25" s="365"/>
      <c r="C25" s="631"/>
      <c r="D25" s="631"/>
      <c r="E25" s="629"/>
      <c r="F25" s="630"/>
      <c r="G25" s="627"/>
      <c r="H25" s="628"/>
      <c r="I25" s="21"/>
      <c r="J25" s="21" t="s">
        <v>11</v>
      </c>
      <c r="K25" s="21"/>
    </row>
    <row r="26" spans="2:11" ht="21.75" hidden="1" customHeight="1" thickBot="1">
      <c r="B26" s="366"/>
      <c r="C26" s="26" t="str">
        <f>'RECAP REG'!D22</f>
        <v>Potage parmentier</v>
      </c>
      <c r="D26" s="16"/>
      <c r="E26" s="17">
        <f>+'RECAP REG'!B68</f>
        <v>0</v>
      </c>
      <c r="F26" s="16"/>
      <c r="G26" s="17"/>
      <c r="H26" s="16"/>
      <c r="I26" s="22"/>
      <c r="J26" s="8" t="s">
        <v>0</v>
      </c>
      <c r="K26" s="7"/>
    </row>
    <row r="27" spans="2:11" ht="21.75" customHeight="1" thickBot="1">
      <c r="B27" s="367">
        <f>+B20+1</f>
        <v>21</v>
      </c>
      <c r="C27" s="335" t="str">
        <f>'RECAP REG'!D23</f>
        <v>Chou blanc sauce fromage blanc curry</v>
      </c>
      <c r="D27" s="213"/>
      <c r="E27" s="303" t="str">
        <f>+'RECAP REG'!D69</f>
        <v>Potage parmentier</v>
      </c>
      <c r="F27" s="213"/>
      <c r="G27" s="189" t="str">
        <f>+E27</f>
        <v>Potage parmentier</v>
      </c>
      <c r="H27" s="139"/>
      <c r="I27" s="22"/>
      <c r="J27" s="10"/>
      <c r="K27" s="2"/>
    </row>
    <row r="28" spans="2:11" ht="21.75" customHeight="1">
      <c r="B28" s="472" t="s">
        <v>5</v>
      </c>
      <c r="C28" s="335" t="str">
        <f>'RECAP REG'!D24</f>
        <v>Poulet rôti sauce suprême</v>
      </c>
      <c r="D28" s="12"/>
      <c r="E28" s="303" t="str">
        <f>+'RECAP REG'!D70</f>
        <v>Quenelles de brochet sauce crustacés</v>
      </c>
      <c r="F28" s="12"/>
      <c r="G28" s="189"/>
      <c r="H28" s="12"/>
      <c r="I28" s="22"/>
      <c r="J28" s="10"/>
      <c r="K28" s="2"/>
    </row>
    <row r="29" spans="2:11" ht="21.75" customHeight="1" thickBot="1">
      <c r="B29" s="472"/>
      <c r="C29" s="335" t="str">
        <f>'RECAP REG'!D25</f>
        <v>Riz créole</v>
      </c>
      <c r="D29" s="12"/>
      <c r="E29" s="303" t="str">
        <f>+'RECAP REG'!D71</f>
        <v>Semoule aux petits légumes</v>
      </c>
      <c r="F29" s="12"/>
      <c r="G29" s="189"/>
      <c r="H29" s="12"/>
      <c r="I29" s="22"/>
      <c r="J29" s="10"/>
      <c r="K29" s="2"/>
    </row>
    <row r="30" spans="2:11" ht="21.75" customHeight="1" thickBot="1">
      <c r="B30" s="472"/>
      <c r="C30" s="335" t="str">
        <f>'RECAP REG'!D26</f>
        <v>Petit fromage frais au sel de Guérande</v>
      </c>
      <c r="D30" s="12"/>
      <c r="E30" s="303">
        <f>+'RECAP REG'!D72</f>
        <v>0</v>
      </c>
      <c r="F30" s="12"/>
      <c r="G30" s="189"/>
      <c r="H30" s="12"/>
      <c r="I30" s="22"/>
      <c r="J30" s="10" t="s">
        <v>18</v>
      </c>
      <c r="K30" s="7"/>
    </row>
    <row r="31" spans="2:11" ht="21.75" customHeight="1" thickBot="1">
      <c r="B31" s="472"/>
      <c r="C31" s="385" t="str">
        <f>'RECAP REG'!D27</f>
        <v>Purée de pommes</v>
      </c>
      <c r="D31" s="80"/>
      <c r="E31" s="200" t="str">
        <f>+'RECAP REG'!D73</f>
        <v>Œuf au lait s/ sucre</v>
      </c>
      <c r="F31" s="80"/>
      <c r="G31" s="85"/>
      <c r="H31" s="79"/>
      <c r="I31" s="22"/>
      <c r="J31" s="11"/>
      <c r="K31" s="2"/>
    </row>
    <row r="32" spans="2:11" ht="21.75" hidden="1" customHeight="1" thickBot="1">
      <c r="B32" s="365"/>
      <c r="C32" s="631"/>
      <c r="D32" s="631"/>
      <c r="E32" s="629"/>
      <c r="F32" s="630"/>
      <c r="G32" s="627"/>
      <c r="H32" s="628"/>
      <c r="I32" s="21"/>
      <c r="J32" s="21" t="s">
        <v>11</v>
      </c>
      <c r="K32" s="21"/>
    </row>
    <row r="33" spans="2:11" ht="21.75" hidden="1" customHeight="1" thickBot="1">
      <c r="B33" s="368"/>
      <c r="C33" s="329" t="str">
        <f>'RECAP REG'!D28</f>
        <v>Potage de légumes</v>
      </c>
      <c r="D33" s="329"/>
      <c r="E33" s="330">
        <f>+'RECAP REG'!B74</f>
        <v>0</v>
      </c>
      <c r="F33" s="329"/>
      <c r="G33" s="17">
        <f>+'RECAP REG'!D74</f>
        <v>0</v>
      </c>
      <c r="H33" s="16"/>
      <c r="I33" s="22"/>
      <c r="J33" s="8" t="s">
        <v>17</v>
      </c>
      <c r="K33" s="7"/>
    </row>
    <row r="34" spans="2:11" ht="21.75" customHeight="1" thickBot="1">
      <c r="B34" s="369">
        <f>+B27+1</f>
        <v>22</v>
      </c>
      <c r="C34" s="324" t="str">
        <f>'RECAP REG'!D29</f>
        <v>Salade pastourelle</v>
      </c>
      <c r="D34" s="213"/>
      <c r="E34" s="312" t="str">
        <f>+'RECAP REG'!D75</f>
        <v>Potage de légumes</v>
      </c>
      <c r="F34" s="213"/>
      <c r="G34" s="189" t="str">
        <f>+E34</f>
        <v>Potage de légumes</v>
      </c>
      <c r="H34" s="139"/>
      <c r="I34" s="22"/>
      <c r="J34" s="10"/>
      <c r="K34" s="2"/>
    </row>
    <row r="35" spans="2:11" ht="21.75" customHeight="1">
      <c r="B35" s="471" t="s">
        <v>6</v>
      </c>
      <c r="C35" s="324" t="str">
        <f>'RECAP REG'!D30</f>
        <v>Colin meunière citron</v>
      </c>
      <c r="D35" s="123"/>
      <c r="E35" s="312" t="str">
        <f>+'RECAP REG'!D76</f>
        <v>Cake aux légumes</v>
      </c>
      <c r="F35" s="123"/>
      <c r="G35" s="189"/>
      <c r="H35" s="12"/>
      <c r="I35" s="22"/>
      <c r="J35" s="10"/>
      <c r="K35" s="2"/>
    </row>
    <row r="36" spans="2:11" ht="21.75" customHeight="1" thickBot="1">
      <c r="B36" s="471"/>
      <c r="C36" s="324" t="str">
        <f>'RECAP REG'!D31</f>
        <v>Chou-fleur béchamel</v>
      </c>
      <c r="D36" s="123"/>
      <c r="E36" s="312" t="str">
        <f>+'RECAP REG'!D77</f>
        <v>Salade verte en chiffonade</v>
      </c>
      <c r="F36" s="123"/>
      <c r="G36" s="189"/>
      <c r="H36" s="12"/>
      <c r="I36" s="22"/>
      <c r="J36" s="10"/>
      <c r="K36" s="2"/>
    </row>
    <row r="37" spans="2:11" ht="21.75" customHeight="1" thickBot="1">
      <c r="B37" s="471"/>
      <c r="C37" s="324" t="str">
        <f>'RECAP REG'!D32</f>
        <v>Gouda</v>
      </c>
      <c r="D37" s="123"/>
      <c r="E37" s="312">
        <f>+'RECAP REG'!D78</f>
        <v>0</v>
      </c>
      <c r="F37" s="123"/>
      <c r="G37" s="189"/>
      <c r="H37" s="12"/>
      <c r="I37" s="22"/>
      <c r="J37" s="10" t="s">
        <v>16</v>
      </c>
      <c r="K37" s="7"/>
    </row>
    <row r="38" spans="2:11" ht="21.75" customHeight="1" thickBot="1">
      <c r="B38" s="471"/>
      <c r="C38" s="84" t="str">
        <f>'RECAP REG'!D33</f>
        <v>Pomme du Verger</v>
      </c>
      <c r="D38" s="78"/>
      <c r="E38" s="108" t="str">
        <f>+'RECAP REG'!D79</f>
        <v>Fromage blanc nature</v>
      </c>
      <c r="F38" s="386"/>
      <c r="G38" s="200"/>
      <c r="H38" s="201"/>
      <c r="I38" s="22"/>
      <c r="J38" s="11"/>
      <c r="K38" s="2"/>
    </row>
    <row r="39" spans="2:11" ht="21.75" hidden="1" customHeight="1" thickBot="1">
      <c r="B39" s="365"/>
      <c r="C39" s="631"/>
      <c r="D39" s="631"/>
      <c r="E39" s="629"/>
      <c r="F39" s="630"/>
      <c r="G39" s="627"/>
      <c r="H39" s="628"/>
      <c r="I39" s="21"/>
      <c r="J39" s="21" t="s">
        <v>11</v>
      </c>
      <c r="K39" s="21"/>
    </row>
    <row r="40" spans="2:11" ht="21.75" hidden="1" customHeight="1" thickBot="1">
      <c r="B40" s="366"/>
      <c r="C40" s="15" t="str">
        <f>'RECAP REG'!D34</f>
        <v>Potage crécy</v>
      </c>
      <c r="D40" s="19"/>
      <c r="E40" s="15">
        <f>+'RECAP REG'!B80</f>
        <v>0</v>
      </c>
      <c r="F40" s="19"/>
      <c r="G40" s="15">
        <f>+'RECAP REG'!D80</f>
        <v>0</v>
      </c>
      <c r="H40" s="19"/>
      <c r="I40" s="22"/>
      <c r="J40" s="8" t="s">
        <v>0</v>
      </c>
      <c r="K40" s="7"/>
    </row>
    <row r="41" spans="2:11" ht="21.75" customHeight="1" thickBot="1">
      <c r="B41" s="367">
        <f>+B34+1</f>
        <v>23</v>
      </c>
      <c r="C41" s="290" t="str">
        <f>'RECAP REG'!D35</f>
        <v>Taboulé</v>
      </c>
      <c r="D41" s="213"/>
      <c r="E41" s="289" t="str">
        <f>+'RECAP REG'!D81</f>
        <v>Potage crécy</v>
      </c>
      <c r="F41" s="213"/>
      <c r="G41" s="187" t="str">
        <f>+E41</f>
        <v>Potage crécy</v>
      </c>
      <c r="H41" s="139"/>
      <c r="I41" s="22"/>
      <c r="J41" s="10"/>
      <c r="K41" s="2"/>
    </row>
    <row r="42" spans="2:11" ht="21.75" customHeight="1">
      <c r="B42" s="472" t="s">
        <v>7</v>
      </c>
      <c r="C42" s="290" t="str">
        <f>'RECAP REG'!D36</f>
        <v>Escalope de poulet au curry</v>
      </c>
      <c r="D42" s="12"/>
      <c r="E42" s="289" t="str">
        <f>+'RECAP REG'!D82</f>
        <v>Pâtes carbonara</v>
      </c>
      <c r="F42" s="12"/>
      <c r="G42" s="187"/>
      <c r="H42" s="12"/>
      <c r="I42" s="22"/>
      <c r="J42" s="10"/>
      <c r="K42" s="2"/>
    </row>
    <row r="43" spans="2:11" ht="21.75" customHeight="1" thickBot="1">
      <c r="B43" s="472"/>
      <c r="C43" s="290" t="str">
        <f>'RECAP REG'!D37</f>
        <v xml:space="preserve">Jardinière de légumes </v>
      </c>
      <c r="D43" s="12"/>
      <c r="E43" s="289" t="str">
        <f>+'RECAP REG'!D83</f>
        <v>***</v>
      </c>
      <c r="F43" s="12"/>
      <c r="G43" s="187"/>
      <c r="H43" s="12"/>
      <c r="I43" s="22"/>
      <c r="J43" s="10"/>
      <c r="K43" s="2"/>
    </row>
    <row r="44" spans="2:11" ht="21.75" customHeight="1" thickBot="1">
      <c r="B44" s="472"/>
      <c r="C44" s="290" t="str">
        <f>'RECAP REG'!D38</f>
        <v>Camembert</v>
      </c>
      <c r="D44" s="12"/>
      <c r="E44" s="289">
        <f>+'RECAP REG'!D84</f>
        <v>0</v>
      </c>
      <c r="F44" s="12"/>
      <c r="G44" s="187"/>
      <c r="H44" s="12"/>
      <c r="I44" s="22"/>
      <c r="J44" s="10" t="s">
        <v>12</v>
      </c>
      <c r="K44" s="7"/>
    </row>
    <row r="45" spans="2:11" ht="21.75" customHeight="1" thickBot="1">
      <c r="B45" s="472"/>
      <c r="C45" s="100" t="str">
        <f>'RECAP REG'!D39</f>
        <v>Purée de pommes</v>
      </c>
      <c r="D45" s="80"/>
      <c r="E45" s="90" t="str">
        <f>+'RECAP REG'!D85</f>
        <v>Entremets café s/ sucre</v>
      </c>
      <c r="F45" s="80"/>
      <c r="G45" s="98"/>
      <c r="H45" s="80"/>
      <c r="I45" s="22"/>
      <c r="J45" s="11"/>
      <c r="K45" s="2"/>
    </row>
    <row r="46" spans="2:11" ht="21.75" hidden="1" customHeight="1" thickBot="1">
      <c r="B46" s="365"/>
      <c r="C46" s="631"/>
      <c r="D46" s="631"/>
      <c r="E46" s="629"/>
      <c r="F46" s="630"/>
      <c r="G46" s="627"/>
      <c r="H46" s="628"/>
      <c r="I46" s="21"/>
      <c r="J46" s="6" t="s">
        <v>11</v>
      </c>
      <c r="K46" s="6"/>
    </row>
    <row r="47" spans="2:11" ht="21.75" hidden="1" customHeight="1" thickBot="1">
      <c r="B47" s="368"/>
      <c r="C47" s="329" t="str">
        <f>'RECAP REG'!D40</f>
        <v>Potage St Germain</v>
      </c>
      <c r="D47" s="329"/>
      <c r="E47" s="330">
        <f>+'RECAP REG'!B86</f>
        <v>0</v>
      </c>
      <c r="F47" s="329"/>
      <c r="G47" s="17">
        <f>+'RECAP REG'!D86</f>
        <v>0</v>
      </c>
      <c r="H47" s="16"/>
      <c r="I47" s="22"/>
      <c r="J47" s="8" t="s">
        <v>14</v>
      </c>
      <c r="K47" s="7"/>
    </row>
    <row r="48" spans="2:11" ht="21.75" customHeight="1" thickBot="1">
      <c r="B48" s="369">
        <f>+B41+1</f>
        <v>24</v>
      </c>
      <c r="C48" s="324" t="str">
        <f>'RECAP REG'!D41</f>
        <v xml:space="preserve">Poireaux vinaigrette </v>
      </c>
      <c r="D48" s="213"/>
      <c r="E48" s="312" t="str">
        <f>+'RECAP REG'!D87</f>
        <v>Potage St Germain</v>
      </c>
      <c r="F48" s="213"/>
      <c r="G48" s="189" t="str">
        <f>+E48</f>
        <v>Potage St Germain</v>
      </c>
      <c r="H48" s="139"/>
      <c r="I48" s="22"/>
      <c r="J48" s="10"/>
      <c r="K48" s="2"/>
    </row>
    <row r="49" spans="2:11" ht="21.75" customHeight="1">
      <c r="B49" s="471" t="s">
        <v>8</v>
      </c>
      <c r="C49" s="324" t="str">
        <f>'RECAP REG'!D42</f>
        <v>Rôti de veau sauce Vallée d'Auge</v>
      </c>
      <c r="D49" s="123"/>
      <c r="E49" s="312" t="str">
        <f>+'RECAP REG'!D88</f>
        <v>Crêpe de fruits de mer</v>
      </c>
      <c r="F49" s="123"/>
      <c r="G49" s="189"/>
      <c r="H49" s="12"/>
      <c r="I49" s="22"/>
      <c r="J49" s="10"/>
      <c r="K49" s="2"/>
    </row>
    <row r="50" spans="2:11" ht="21.75" customHeight="1" thickBot="1">
      <c r="B50" s="471"/>
      <c r="C50" s="324" t="str">
        <f>'RECAP REG'!D43</f>
        <v>Carottes et navets braisés</v>
      </c>
      <c r="D50" s="123"/>
      <c r="E50" s="312" t="str">
        <f>+'RECAP REG'!D89</f>
        <v>Epinards béchamel</v>
      </c>
      <c r="F50" s="123"/>
      <c r="G50" s="189"/>
      <c r="H50" s="12"/>
      <c r="I50" s="22"/>
      <c r="J50" s="10"/>
      <c r="K50" s="2"/>
    </row>
    <row r="51" spans="2:11" ht="21.75" customHeight="1" thickBot="1">
      <c r="B51" s="471"/>
      <c r="C51" s="324" t="str">
        <f>'RECAP REG'!D44</f>
        <v>Petit fromage frais aux noix</v>
      </c>
      <c r="D51" s="123"/>
      <c r="E51" s="312">
        <f>+'RECAP REG'!D90</f>
        <v>0</v>
      </c>
      <c r="F51" s="123"/>
      <c r="G51" s="189"/>
      <c r="H51" s="12"/>
      <c r="I51" s="22"/>
      <c r="J51" s="10" t="s">
        <v>19</v>
      </c>
      <c r="K51" s="7"/>
    </row>
    <row r="52" spans="2:11" ht="21.75" customHeight="1" thickBot="1">
      <c r="B52" s="471"/>
      <c r="C52" s="175" t="str">
        <f>'RECAP REG'!D45</f>
        <v>Moelleux aux poires s/sucre</v>
      </c>
      <c r="D52" s="387"/>
      <c r="E52" s="314" t="str">
        <f>+'RECAP REG'!D91</f>
        <v xml:space="preserve">Pomme entière cuite au four </v>
      </c>
      <c r="F52" s="387"/>
      <c r="G52" s="191"/>
      <c r="H52" s="202"/>
      <c r="I52" s="22"/>
      <c r="J52" s="11"/>
      <c r="K52" s="2"/>
    </row>
    <row r="53" spans="2:11" ht="13.5" customHeight="1">
      <c r="C53" s="67"/>
      <c r="D53" s="46"/>
      <c r="E53" s="67"/>
      <c r="F53" s="67"/>
      <c r="G53" s="67"/>
      <c r="H53" s="46"/>
    </row>
    <row r="54" spans="2:11" ht="11.25" customHeight="1"/>
    <row r="55" spans="2:11">
      <c r="F55" s="497">
        <f>+'MENU ABC 5E'!G55</f>
        <v>0</v>
      </c>
      <c r="G55" s="498"/>
      <c r="H55" s="499"/>
    </row>
    <row r="56" spans="2:11" ht="15" customHeight="1">
      <c r="C56" s="400"/>
      <c r="D56" s="400"/>
      <c r="E56" s="115"/>
      <c r="F56" s="610" t="str">
        <f>+'MENU ABC 5E'!G56</f>
        <v xml:space="preserve">Les viandes  de boeuf et les volailles sont d'origine française </v>
      </c>
      <c r="G56" s="611"/>
      <c r="H56" s="612"/>
    </row>
    <row r="57" spans="2:11" ht="15" customHeight="1">
      <c r="C57" s="400" t="str">
        <f>+'MENU ABC 5E'!C57:E57</f>
        <v>Salade pastourelle: pâtes, tomate, poivron</v>
      </c>
      <c r="D57" s="400"/>
      <c r="F57" s="610"/>
      <c r="G57" s="611"/>
      <c r="H57" s="612"/>
    </row>
    <row r="58" spans="2:11" ht="15" customHeight="1">
      <c r="C58" s="400"/>
      <c r="D58" s="400"/>
      <c r="F58" s="383">
        <f>+'MENU ABC 5E'!G57</f>
        <v>0</v>
      </c>
      <c r="G58" s="388"/>
      <c r="H58" s="382"/>
    </row>
    <row r="59" spans="2:11">
      <c r="C59" s="115">
        <f>+'MENU ABC 5E'!C59:E59</f>
        <v>0</v>
      </c>
      <c r="D59" s="115"/>
      <c r="F59" s="613" t="str">
        <f>+'MENU ABC 5E'!G58</f>
        <v xml:space="preserve">Fruit indiqué sur le menu servi selon sa disponibilité d'approvisionnement </v>
      </c>
      <c r="G59" s="614"/>
      <c r="H59" s="615"/>
    </row>
    <row r="60" spans="2:11">
      <c r="C60" s="115">
        <f>+'MENU ABC 5E'!C60:E60</f>
        <v>0</v>
      </c>
      <c r="D60" s="115"/>
      <c r="F60" s="616"/>
      <c r="G60" s="617"/>
      <c r="H60" s="618"/>
    </row>
    <row r="68" spans="7:9">
      <c r="G68" s="3"/>
      <c r="H68" s="3"/>
      <c r="I68" s="3"/>
    </row>
    <row r="69" spans="7:9">
      <c r="G69" s="3"/>
      <c r="H69" s="3"/>
      <c r="I69" s="3"/>
    </row>
    <row r="70" spans="7:9">
      <c r="G70" s="3"/>
      <c r="H70" s="3"/>
      <c r="I70" s="3"/>
    </row>
    <row r="71" spans="7:9">
      <c r="G71" s="3"/>
      <c r="H71" s="3"/>
      <c r="I71" s="3"/>
    </row>
    <row r="72" spans="7:9">
      <c r="G72" s="3"/>
      <c r="H72" s="3"/>
      <c r="I72" s="3"/>
    </row>
    <row r="73" spans="7:9">
      <c r="G73" s="3"/>
      <c r="H73" s="3"/>
      <c r="I73" s="3"/>
    </row>
    <row r="74" spans="7:9">
      <c r="G74" s="3"/>
      <c r="H74" s="3"/>
      <c r="I74" s="3"/>
    </row>
    <row r="75" spans="7:9">
      <c r="G75" s="3"/>
      <c r="H75" s="3"/>
      <c r="I75" s="3"/>
    </row>
    <row r="76" spans="7:9">
      <c r="G76" s="3"/>
      <c r="H76" s="3"/>
      <c r="I76" s="3"/>
    </row>
    <row r="77" spans="7:9">
      <c r="G77" s="3"/>
      <c r="H77" s="3"/>
      <c r="I77" s="3"/>
    </row>
    <row r="78" spans="7:9">
      <c r="G78" s="3"/>
      <c r="H78" s="3"/>
      <c r="I78" s="3"/>
    </row>
    <row r="79" spans="7:9">
      <c r="G79" s="3"/>
      <c r="H79" s="3"/>
      <c r="I79" s="3"/>
    </row>
    <row r="80" spans="7:9">
      <c r="G80" s="3"/>
      <c r="H80" s="3"/>
      <c r="I80" s="3"/>
    </row>
    <row r="81" spans="7:9">
      <c r="G81" s="3"/>
      <c r="H81" s="3"/>
      <c r="I81" s="3"/>
    </row>
    <row r="82" spans="7:9">
      <c r="G82" s="3"/>
      <c r="H82" s="3"/>
      <c r="I82" s="3"/>
    </row>
    <row r="83" spans="7:9">
      <c r="G83" s="3"/>
      <c r="H83" s="3"/>
      <c r="I83" s="3"/>
    </row>
    <row r="84" spans="7:9">
      <c r="G84" s="3"/>
      <c r="H84" s="3"/>
      <c r="I84" s="3"/>
    </row>
    <row r="85" spans="7:9">
      <c r="G85" s="3"/>
      <c r="H85" s="3"/>
      <c r="I85" s="3"/>
    </row>
    <row r="86" spans="7:9">
      <c r="G86" s="3"/>
      <c r="H86" s="3"/>
      <c r="I86" s="3"/>
    </row>
    <row r="87" spans="7:9">
      <c r="G87" s="3"/>
      <c r="H87" s="3"/>
      <c r="I87" s="3"/>
    </row>
    <row r="88" spans="7:9">
      <c r="G88" s="3"/>
      <c r="H88" s="3"/>
      <c r="I88" s="3"/>
    </row>
    <row r="89" spans="7:9">
      <c r="G89" s="3"/>
      <c r="H89" s="3"/>
      <c r="I89" s="3"/>
    </row>
    <row r="90" spans="7:9">
      <c r="G90" s="3"/>
      <c r="H90" s="3"/>
      <c r="I90" s="3"/>
    </row>
    <row r="91" spans="7:9">
      <c r="G91" s="3"/>
      <c r="H91" s="3"/>
      <c r="I91" s="3"/>
    </row>
    <row r="92" spans="7:9">
      <c r="G92" s="3"/>
      <c r="H92" s="3"/>
      <c r="I92" s="3"/>
    </row>
    <row r="93" spans="7:9">
      <c r="G93" s="3"/>
      <c r="H93" s="3"/>
      <c r="I93" s="3"/>
    </row>
    <row r="94" spans="7:9">
      <c r="G94" s="3"/>
      <c r="H94" s="3"/>
      <c r="I94" s="3"/>
    </row>
    <row r="95" spans="7:9">
      <c r="G95" s="3"/>
      <c r="H95" s="3"/>
      <c r="I95" s="3"/>
    </row>
    <row r="96" spans="7:9">
      <c r="G96" s="3"/>
      <c r="H96" s="3"/>
      <c r="I96" s="3"/>
    </row>
    <row r="97" spans="7:9">
      <c r="G97" s="3"/>
      <c r="H97" s="3"/>
      <c r="I97" s="3"/>
    </row>
    <row r="98" spans="7:9">
      <c r="G98" s="3"/>
      <c r="H98" s="3"/>
      <c r="I98" s="3"/>
    </row>
    <row r="99" spans="7:9">
      <c r="G99" s="3"/>
      <c r="H99" s="3"/>
      <c r="I99" s="3"/>
    </row>
    <row r="100" spans="7:9">
      <c r="G100" s="3"/>
      <c r="H100" s="3"/>
      <c r="I100" s="3"/>
    </row>
    <row r="101" spans="7:9">
      <c r="G101" s="3"/>
      <c r="H101" s="3"/>
      <c r="I101" s="3"/>
    </row>
    <row r="102" spans="7:9">
      <c r="G102" s="3"/>
      <c r="H102" s="3"/>
      <c r="I102" s="3"/>
    </row>
    <row r="103" spans="7:9">
      <c r="G103" s="3"/>
      <c r="H103" s="3"/>
      <c r="I103" s="3"/>
    </row>
    <row r="104" spans="7:9">
      <c r="G104" s="3"/>
      <c r="H104" s="3"/>
      <c r="I104" s="3"/>
    </row>
    <row r="105" spans="7:9">
      <c r="G105" s="3"/>
      <c r="H105" s="3"/>
      <c r="I105" s="3"/>
    </row>
    <row r="106" spans="7:9">
      <c r="G106" s="3"/>
      <c r="H106" s="3"/>
      <c r="I106" s="3"/>
    </row>
    <row r="107" spans="7:9">
      <c r="G107" s="3"/>
      <c r="H107" s="3"/>
      <c r="I107" s="3"/>
    </row>
    <row r="108" spans="7:9">
      <c r="G108" s="3"/>
      <c r="H108" s="3"/>
      <c r="I108" s="3"/>
    </row>
    <row r="109" spans="7:9">
      <c r="G109" s="3"/>
      <c r="H109" s="3"/>
      <c r="I109" s="3"/>
    </row>
    <row r="110" spans="7:9">
      <c r="G110" s="3"/>
      <c r="H110" s="3"/>
      <c r="I110" s="3"/>
    </row>
    <row r="111" spans="7:9">
      <c r="G111" s="3"/>
      <c r="H111" s="3"/>
      <c r="I111" s="3"/>
    </row>
    <row r="112" spans="7:9">
      <c r="G112" s="3"/>
      <c r="H112" s="3"/>
      <c r="I112" s="3"/>
    </row>
    <row r="113" spans="7:9">
      <c r="G113" s="3"/>
      <c r="H113" s="3"/>
      <c r="I113" s="3"/>
    </row>
    <row r="114" spans="7:9">
      <c r="G114" s="3"/>
      <c r="H114" s="3"/>
      <c r="I114" s="3"/>
    </row>
    <row r="115" spans="7:9">
      <c r="G115" s="3"/>
      <c r="H115" s="3"/>
      <c r="I115" s="3"/>
    </row>
    <row r="116" spans="7:9">
      <c r="G116" s="3"/>
      <c r="H116" s="3"/>
      <c r="I116" s="3"/>
    </row>
  </sheetData>
  <mergeCells count="34">
    <mergeCell ref="F56:H57"/>
    <mergeCell ref="F59:H60"/>
    <mergeCell ref="F55:H55"/>
    <mergeCell ref="B42:B45"/>
    <mergeCell ref="B49:B52"/>
    <mergeCell ref="C46:D46"/>
    <mergeCell ref="G46:H46"/>
    <mergeCell ref="E46:F46"/>
    <mergeCell ref="B7:B10"/>
    <mergeCell ref="B14:B17"/>
    <mergeCell ref="B21:B24"/>
    <mergeCell ref="B28:B31"/>
    <mergeCell ref="B35:B38"/>
    <mergeCell ref="C1:E1"/>
    <mergeCell ref="C2:E2"/>
    <mergeCell ref="C4:D4"/>
    <mergeCell ref="C25:D25"/>
    <mergeCell ref="C11:D11"/>
    <mergeCell ref="C32:D32"/>
    <mergeCell ref="C18:D18"/>
    <mergeCell ref="C39:D39"/>
    <mergeCell ref="G39:H39"/>
    <mergeCell ref="E25:F25"/>
    <mergeCell ref="E32:F32"/>
    <mergeCell ref="E39:F39"/>
    <mergeCell ref="G25:H25"/>
    <mergeCell ref="F2:H2"/>
    <mergeCell ref="G4:H4"/>
    <mergeCell ref="G32:H32"/>
    <mergeCell ref="G11:H11"/>
    <mergeCell ref="G18:H18"/>
    <mergeCell ref="E4:F4"/>
    <mergeCell ref="E11:F11"/>
    <mergeCell ref="E18:F18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17"/>
  <sheetViews>
    <sheetView showGridLines="0" showZeros="0" view="pageBreakPreview" zoomScaleNormal="100" zoomScaleSheetLayoutView="100" zoomScalePageLayoutView="90" workbookViewId="0">
      <selection activeCell="C2" sqref="C2"/>
    </sheetView>
  </sheetViews>
  <sheetFormatPr baseColWidth="10" defaultColWidth="11.28515625" defaultRowHeight="15"/>
  <cols>
    <col min="1" max="2" width="3.7109375" customWidth="1"/>
    <col min="3" max="3" width="41.7109375" style="1" customWidth="1"/>
    <col min="4" max="4" width="2.28515625" style="1" customWidth="1"/>
    <col min="5" max="5" width="41.7109375" style="1" customWidth="1"/>
    <col min="6" max="6" width="2.28515625" customWidth="1"/>
    <col min="7" max="7" width="33.7109375" style="1" customWidth="1"/>
    <col min="8" max="8" width="2.28515625" customWidth="1"/>
  </cols>
  <sheetData>
    <row r="1" spans="2:8" ht="95.25" customHeight="1">
      <c r="C1" s="285">
        <f>'MENU ABC 5E'!C1:E1</f>
        <v>0</v>
      </c>
      <c r="D1" s="4"/>
      <c r="E1"/>
      <c r="G1"/>
    </row>
    <row r="2" spans="2:8" ht="27.75" customHeight="1">
      <c r="C2" s="142" t="str">
        <f>'MENU ABC 5E'!C2:E2</f>
        <v>Semaine n°08 - du 18 au 24 Février 2019</v>
      </c>
      <c r="D2" s="4"/>
      <c r="E2"/>
      <c r="F2" s="448" t="str">
        <f>'MENU ABC 5E'!G2</f>
        <v>NOM DU CLIENT</v>
      </c>
      <c r="G2" s="448"/>
      <c r="H2" s="448"/>
    </row>
    <row r="3" spans="2:8" ht="24" customHeight="1">
      <c r="C3" s="141" t="s">
        <v>128</v>
      </c>
      <c r="D3" s="31"/>
      <c r="E3"/>
      <c r="G3"/>
    </row>
    <row r="4" spans="2:8" s="20" customFormat="1" ht="21.75" customHeight="1" thickBot="1">
      <c r="C4" s="483" t="s">
        <v>129</v>
      </c>
      <c r="D4" s="476"/>
      <c r="E4" s="477" t="s">
        <v>130</v>
      </c>
      <c r="F4" s="478"/>
      <c r="G4" s="636" t="s">
        <v>123</v>
      </c>
      <c r="H4" s="637"/>
    </row>
    <row r="5" spans="2:8" ht="11.25" hidden="1" customHeight="1" thickBot="1">
      <c r="B5" s="262" t="s">
        <v>2</v>
      </c>
      <c r="C5" s="638" t="str">
        <f>'RECAP REG'!E4</f>
        <v>Potage de légumes SSE</v>
      </c>
      <c r="D5" s="639"/>
      <c r="E5" s="330">
        <f>'RECAP REG'!E50</f>
        <v>0</v>
      </c>
      <c r="F5" s="22"/>
      <c r="G5" s="107"/>
      <c r="H5" s="107"/>
    </row>
    <row r="6" spans="2:8" ht="21.75" customHeight="1" thickBot="1">
      <c r="B6" s="364">
        <f>+'MENU ABC 5E'!B6</f>
        <v>18</v>
      </c>
      <c r="C6" s="323" t="str">
        <f>'RECAP REG'!E5</f>
        <v>Pâtes au basilic SSE</v>
      </c>
      <c r="D6" s="198"/>
      <c r="E6" s="312" t="str">
        <f>'RECAP REG'!E51</f>
        <v>Potage de légumes SSE</v>
      </c>
      <c r="F6" s="198"/>
      <c r="G6" s="197" t="str">
        <f>+E6</f>
        <v>Potage de légumes SSE</v>
      </c>
      <c r="H6" s="198"/>
    </row>
    <row r="7" spans="2:8" ht="21.75" customHeight="1">
      <c r="B7" s="479" t="s">
        <v>2</v>
      </c>
      <c r="C7" s="633" t="str">
        <f>'RECAP REG'!E6</f>
        <v>Sauté de porc au paprika SSE</v>
      </c>
      <c r="D7" s="582"/>
      <c r="E7" s="312" t="str">
        <f>'RECAP REG'!E52</f>
        <v>Haché de veau au jus SSE</v>
      </c>
      <c r="F7" s="394"/>
      <c r="G7" s="187"/>
      <c r="H7" s="181"/>
    </row>
    <row r="8" spans="2:8" ht="21.75" customHeight="1" thickBot="1">
      <c r="B8" s="479"/>
      <c r="C8" s="633" t="str">
        <f>'RECAP REG'!E7</f>
        <v>Choux de Bruxelles SSE</v>
      </c>
      <c r="D8" s="582"/>
      <c r="E8" s="312" t="str">
        <f>'RECAP REG'!E53</f>
        <v>Riz créole SSE</v>
      </c>
      <c r="F8" s="394"/>
      <c r="G8" s="187"/>
      <c r="H8" s="181"/>
    </row>
    <row r="9" spans="2:8" ht="21.75" customHeight="1" thickBot="1">
      <c r="B9" s="479"/>
      <c r="C9" s="633" t="str">
        <f>'RECAP REG'!E8</f>
        <v>Yaourt nature</v>
      </c>
      <c r="D9" s="582"/>
      <c r="E9" s="312">
        <f>'RECAP REG'!E54</f>
        <v>0</v>
      </c>
      <c r="F9" s="394"/>
      <c r="G9" s="187"/>
      <c r="H9" s="183"/>
    </row>
    <row r="10" spans="2:8" ht="21.75" customHeight="1" thickBot="1">
      <c r="B10" s="479"/>
      <c r="C10" s="632" t="str">
        <f>'RECAP REG'!E9</f>
        <v>Clémentines</v>
      </c>
      <c r="D10" s="605"/>
      <c r="E10" s="318" t="str">
        <f>'RECAP REG'!E55</f>
        <v>Purée pomme mangue</v>
      </c>
      <c r="F10" s="395"/>
      <c r="G10" s="184"/>
      <c r="H10" s="185"/>
    </row>
    <row r="11" spans="2:8" ht="21.75" hidden="1" customHeight="1">
      <c r="B11" s="365"/>
      <c r="C11" s="324"/>
      <c r="D11" s="313"/>
      <c r="E11" s="324"/>
      <c r="F11" s="394"/>
      <c r="G11" s="331"/>
      <c r="H11" s="290"/>
    </row>
    <row r="12" spans="2:8" ht="18" hidden="1" customHeight="1" thickBot="1">
      <c r="B12" s="366"/>
      <c r="C12" s="509" t="str">
        <f>'RECAP REG'!E10</f>
        <v>Crème soubise SSE</v>
      </c>
      <c r="D12" s="595"/>
      <c r="E12" s="304">
        <f>'RECAP REG'!E56</f>
        <v>0</v>
      </c>
      <c r="F12" s="393"/>
      <c r="G12" s="177"/>
      <c r="H12" s="178"/>
    </row>
    <row r="13" spans="2:8" ht="21.75" customHeight="1" thickBot="1">
      <c r="B13" s="367">
        <f>+B6+1</f>
        <v>19</v>
      </c>
      <c r="C13" s="325" t="str">
        <f>'RECAP REG'!E11</f>
        <v>Carottes râpées vinaigrette SSE</v>
      </c>
      <c r="D13" s="198"/>
      <c r="E13" s="292" t="str">
        <f>'RECAP REG'!E57</f>
        <v>Crème soubise SSE</v>
      </c>
      <c r="F13" s="198"/>
      <c r="G13" s="179" t="str">
        <f>E13</f>
        <v>Crème soubise SSE</v>
      </c>
      <c r="H13" s="180"/>
    </row>
    <row r="14" spans="2:8" ht="21.75" customHeight="1">
      <c r="B14" s="472" t="s">
        <v>3</v>
      </c>
      <c r="C14" s="634" t="str">
        <f>'RECAP REG'!E12</f>
        <v xml:space="preserve">Filet de lieu sauce concarnoise </v>
      </c>
      <c r="D14" s="595"/>
      <c r="E14" s="303" t="str">
        <f>'RECAP REG'!E58</f>
        <v>Escalope de poulet SSE</v>
      </c>
      <c r="F14" s="393"/>
      <c r="G14" s="187"/>
      <c r="H14" s="181"/>
    </row>
    <row r="15" spans="2:8" ht="21.75" customHeight="1" thickBot="1">
      <c r="B15" s="472"/>
      <c r="C15" s="634" t="str">
        <f>'RECAP REG'!E13</f>
        <v>Julienne de légumes SSE</v>
      </c>
      <c r="D15" s="595"/>
      <c r="E15" s="303" t="str">
        <f>'RECAP REG'!E59</f>
        <v>P. de terre et petits pois SSE</v>
      </c>
      <c r="F15" s="393"/>
      <c r="G15" s="187"/>
      <c r="H15" s="181"/>
    </row>
    <row r="16" spans="2:8" ht="21.75" customHeight="1" thickBot="1">
      <c r="B16" s="472"/>
      <c r="C16" s="634" t="str">
        <f>'RECAP REG'!E14</f>
        <v>Rondelé</v>
      </c>
      <c r="D16" s="595"/>
      <c r="E16" s="303">
        <f>'RECAP REG'!E60</f>
        <v>0</v>
      </c>
      <c r="F16" s="393"/>
      <c r="G16" s="182"/>
      <c r="H16" s="183"/>
    </row>
    <row r="17" spans="2:8" ht="21.75" customHeight="1" thickBot="1">
      <c r="B17" s="472"/>
      <c r="C17" s="635" t="str">
        <f>'RECAP REG'!E15</f>
        <v>Floraline au lait vanillée s/ sucre</v>
      </c>
      <c r="D17" s="597"/>
      <c r="E17" s="317" t="str">
        <f>'RECAP REG'!E61</f>
        <v>Poire</v>
      </c>
      <c r="F17" s="396"/>
      <c r="G17" s="184"/>
      <c r="H17" s="185"/>
    </row>
    <row r="18" spans="2:8" ht="21.75" hidden="1" customHeight="1">
      <c r="B18" s="365"/>
      <c r="C18" s="304"/>
      <c r="D18" s="311"/>
      <c r="E18" s="304"/>
      <c r="F18" s="393"/>
      <c r="G18" s="331"/>
      <c r="H18" s="290"/>
    </row>
    <row r="19" spans="2:8" ht="18" hidden="1" customHeight="1" thickBot="1">
      <c r="B19" s="368"/>
      <c r="C19" s="533" t="str">
        <f>'RECAP REG'!E16</f>
        <v>Potage de légumes SSE</v>
      </c>
      <c r="D19" s="582"/>
      <c r="E19" s="324">
        <f>'RECAP REG'!E62</f>
        <v>0</v>
      </c>
      <c r="F19" s="393"/>
      <c r="G19" s="187"/>
      <c r="H19" s="190"/>
    </row>
    <row r="20" spans="2:8" ht="21.75" customHeight="1" thickBot="1">
      <c r="B20" s="369">
        <f>+B13+1</f>
        <v>20</v>
      </c>
      <c r="C20" s="327" t="str">
        <f>'RECAP REG'!E17</f>
        <v>Salade de lentilles vinaigrette SSE</v>
      </c>
      <c r="D20" s="198"/>
      <c r="E20" s="315" t="str">
        <f>'RECAP REG'!E63</f>
        <v>Potage de légumes SSE</v>
      </c>
      <c r="F20" s="198"/>
      <c r="G20" s="179" t="str">
        <f>E20</f>
        <v>Potage de légumes SSE</v>
      </c>
      <c r="H20" s="180"/>
    </row>
    <row r="21" spans="2:8" ht="21.75" customHeight="1">
      <c r="B21" s="471" t="s">
        <v>4</v>
      </c>
      <c r="C21" s="633" t="str">
        <f>'RECAP REG'!E18</f>
        <v>Escalope de porc sauce madère SSE</v>
      </c>
      <c r="D21" s="582"/>
      <c r="E21" s="312" t="str">
        <f>'RECAP REG'!E64</f>
        <v>Omelette nature SSE</v>
      </c>
      <c r="F21" s="394"/>
      <c r="G21" s="187"/>
      <c r="H21" s="181"/>
    </row>
    <row r="22" spans="2:8" ht="21.75" customHeight="1" thickBot="1">
      <c r="B22" s="471"/>
      <c r="C22" s="633" t="str">
        <f>'RECAP REG'!E19</f>
        <v>Purée de céleri SSE</v>
      </c>
      <c r="D22" s="582"/>
      <c r="E22" s="312" t="str">
        <f>'RECAP REG'!E65</f>
        <v>Haricots verts persillés SSE</v>
      </c>
      <c r="F22" s="394"/>
      <c r="G22" s="187"/>
      <c r="H22" s="181"/>
    </row>
    <row r="23" spans="2:8" ht="21.75" customHeight="1" thickBot="1">
      <c r="B23" s="471"/>
      <c r="C23" s="633" t="str">
        <f>'RECAP REG'!E20</f>
        <v>Fromage blanc</v>
      </c>
      <c r="D23" s="582"/>
      <c r="E23" s="312">
        <f>'RECAP REG'!E66</f>
        <v>0</v>
      </c>
      <c r="F23" s="394"/>
      <c r="G23" s="182"/>
      <c r="H23" s="183"/>
    </row>
    <row r="24" spans="2:8" ht="21.75" customHeight="1" thickBot="1">
      <c r="B24" s="471"/>
      <c r="C24" s="632" t="str">
        <f>'RECAP REG'!E21</f>
        <v>Entremets citron s/ sucre</v>
      </c>
      <c r="D24" s="605"/>
      <c r="E24" s="318" t="str">
        <f>'RECAP REG'!E67</f>
        <v>Tapioca au lait s/sucre</v>
      </c>
      <c r="F24" s="395"/>
      <c r="G24" s="184"/>
      <c r="H24" s="185"/>
    </row>
    <row r="25" spans="2:8" ht="21.75" hidden="1" customHeight="1">
      <c r="B25" s="365"/>
      <c r="C25" s="324"/>
      <c r="D25" s="313"/>
      <c r="E25" s="324"/>
      <c r="F25" s="394"/>
      <c r="G25" s="331"/>
      <c r="H25" s="290"/>
    </row>
    <row r="26" spans="2:8" ht="18" hidden="1" customHeight="1" thickBot="1">
      <c r="B26" s="366"/>
      <c r="C26" s="509" t="str">
        <f>'RECAP REG'!E22</f>
        <v>Potage parmentier SSE</v>
      </c>
      <c r="D26" s="595"/>
      <c r="E26" s="304">
        <f>'RECAP REG'!E68</f>
        <v>0</v>
      </c>
      <c r="F26" s="393"/>
      <c r="G26" s="177"/>
      <c r="H26" s="178"/>
    </row>
    <row r="27" spans="2:8" ht="21.75" customHeight="1" thickBot="1">
      <c r="B27" s="367">
        <f>+B20+1</f>
        <v>21</v>
      </c>
      <c r="C27" s="325" t="str">
        <f>'RECAP REG'!E23</f>
        <v>Chou blanc sauce fromage blanc SSE</v>
      </c>
      <c r="D27" s="198"/>
      <c r="E27" s="292" t="str">
        <f>'RECAP REG'!E69</f>
        <v>Potage parmentier SSE</v>
      </c>
      <c r="F27" s="198"/>
      <c r="G27" s="188" t="str">
        <f>E27</f>
        <v>Potage parmentier SSE</v>
      </c>
      <c r="H27" s="180"/>
    </row>
    <row r="28" spans="2:8" ht="21.75" customHeight="1">
      <c r="B28" s="472" t="s">
        <v>5</v>
      </c>
      <c r="C28" s="634" t="str">
        <f>'RECAP REG'!E24</f>
        <v>Poulet rôti sauce suprême SSE</v>
      </c>
      <c r="D28" s="595"/>
      <c r="E28" s="303" t="str">
        <f>'RECAP REG'!E70</f>
        <v>Sauté de bœuf au jus SSE</v>
      </c>
      <c r="F28" s="393"/>
      <c r="G28" s="187"/>
      <c r="H28" s="181"/>
    </row>
    <row r="29" spans="2:8" ht="21.75" customHeight="1" thickBot="1">
      <c r="B29" s="472"/>
      <c r="C29" s="634" t="str">
        <f>'RECAP REG'!E25</f>
        <v>Riz créole SSE</v>
      </c>
      <c r="D29" s="595"/>
      <c r="E29" s="303" t="str">
        <f>'RECAP REG'!E71</f>
        <v>Semoule aux petits légumes SSE</v>
      </c>
      <c r="F29" s="393"/>
      <c r="G29" s="187"/>
      <c r="H29" s="181"/>
    </row>
    <row r="30" spans="2:8" ht="21.75" customHeight="1" thickBot="1">
      <c r="B30" s="472"/>
      <c r="C30" s="634" t="str">
        <f>'RECAP REG'!E26</f>
        <v>Emmental</v>
      </c>
      <c r="D30" s="595"/>
      <c r="E30" s="303">
        <f>'RECAP REG'!E72</f>
        <v>0</v>
      </c>
      <c r="F30" s="393"/>
      <c r="G30" s="187"/>
      <c r="H30" s="183"/>
    </row>
    <row r="31" spans="2:8" ht="21.75" customHeight="1" thickBot="1">
      <c r="B31" s="472"/>
      <c r="C31" s="635" t="str">
        <f>'RECAP REG'!E27</f>
        <v>Purée de pommes</v>
      </c>
      <c r="D31" s="597"/>
      <c r="E31" s="397" t="str">
        <f>'RECAP REG'!E73</f>
        <v>Œuf au lait s/ sucre</v>
      </c>
      <c r="F31" s="398"/>
      <c r="G31" s="399"/>
      <c r="H31" s="185"/>
    </row>
    <row r="32" spans="2:8" ht="21.75" hidden="1" customHeight="1">
      <c r="B32" s="365"/>
      <c r="C32" s="304"/>
      <c r="D32" s="311"/>
      <c r="E32" s="304"/>
      <c r="F32" s="393"/>
      <c r="G32" s="331"/>
      <c r="H32" s="290"/>
    </row>
    <row r="33" spans="2:9" ht="18" hidden="1" customHeight="1" thickBot="1">
      <c r="B33" s="368"/>
      <c r="C33" s="533" t="str">
        <f>'RECAP REG'!E28</f>
        <v>Potage de légumes SSE</v>
      </c>
      <c r="D33" s="582"/>
      <c r="E33" s="324">
        <f>'RECAP REG'!E74</f>
        <v>0</v>
      </c>
      <c r="F33" s="393"/>
      <c r="G33" s="187"/>
      <c r="H33" s="190"/>
      <c r="I33" s="107"/>
    </row>
    <row r="34" spans="2:9" ht="21.75" customHeight="1" thickBot="1">
      <c r="B34" s="369">
        <f>+B27+1</f>
        <v>22</v>
      </c>
      <c r="C34" s="327" t="str">
        <f>'RECAP REG'!E29</f>
        <v>Salade pastourelle SSE</v>
      </c>
      <c r="D34" s="198"/>
      <c r="E34" s="315" t="str">
        <f>'RECAP REG'!E75</f>
        <v>Potage de légumes SSE</v>
      </c>
      <c r="F34" s="198"/>
      <c r="G34" s="179" t="str">
        <f>E34</f>
        <v>Potage de légumes SSE</v>
      </c>
      <c r="H34" s="180"/>
    </row>
    <row r="35" spans="2:9" ht="21.75" customHeight="1">
      <c r="B35" s="471" t="s">
        <v>6</v>
      </c>
      <c r="C35" s="633" t="str">
        <f>'RECAP REG'!E30</f>
        <v>Filet de colin beurre citron SSE</v>
      </c>
      <c r="D35" s="582"/>
      <c r="E35" s="312" t="str">
        <f>'RECAP REG'!E76</f>
        <v>Cake aux légumes SSE</v>
      </c>
      <c r="F35" s="394"/>
      <c r="G35" s="187"/>
      <c r="H35" s="181"/>
    </row>
    <row r="36" spans="2:9" ht="21.75" customHeight="1" thickBot="1">
      <c r="B36" s="471"/>
      <c r="C36" s="633" t="str">
        <f>'RECAP REG'!E31</f>
        <v>Chou-fleur béchamel SSE</v>
      </c>
      <c r="D36" s="582"/>
      <c r="E36" s="312" t="str">
        <f>'RECAP REG'!E77</f>
        <v>Salade verte SSE</v>
      </c>
      <c r="F36" s="394"/>
      <c r="G36" s="187"/>
      <c r="H36" s="181"/>
    </row>
    <row r="37" spans="2:9" ht="21.75" customHeight="1" thickBot="1">
      <c r="B37" s="471"/>
      <c r="C37" s="633" t="str">
        <f>'RECAP REG'!E32</f>
        <v>Fromage frais nature</v>
      </c>
      <c r="D37" s="533"/>
      <c r="E37" s="312">
        <f>'RECAP REG'!E78</f>
        <v>0</v>
      </c>
      <c r="F37" s="394"/>
      <c r="G37" s="182"/>
      <c r="H37" s="183"/>
    </row>
    <row r="38" spans="2:9" ht="21.75" customHeight="1" thickBot="1">
      <c r="B38" s="471"/>
      <c r="C38" s="632" t="str">
        <f>'RECAP REG'!E33</f>
        <v>Kiwi</v>
      </c>
      <c r="D38" s="605"/>
      <c r="E38" s="318" t="str">
        <f>'RECAP REG'!E79</f>
        <v>Fromage blanc nature</v>
      </c>
      <c r="F38" s="395"/>
      <c r="G38" s="184"/>
      <c r="H38" s="185"/>
    </row>
    <row r="39" spans="2:9" ht="21.75" hidden="1" customHeight="1">
      <c r="B39" s="365"/>
      <c r="C39" s="324"/>
      <c r="D39" s="313"/>
      <c r="E39" s="324"/>
      <c r="F39" s="394"/>
      <c r="G39" s="331"/>
      <c r="H39" s="290"/>
    </row>
    <row r="40" spans="2:9" ht="18" hidden="1" customHeight="1" thickBot="1">
      <c r="B40" s="366"/>
      <c r="C40" s="509" t="str">
        <f>'RECAP REG'!E34</f>
        <v>Potage crécy SSE</v>
      </c>
      <c r="D40" s="595"/>
      <c r="E40" s="333">
        <f>'RECAP REG'!E80</f>
        <v>0</v>
      </c>
      <c r="F40" s="393"/>
      <c r="G40" s="187"/>
      <c r="H40" s="178"/>
    </row>
    <row r="41" spans="2:9" ht="21.75" customHeight="1" thickBot="1">
      <c r="B41" s="367">
        <f>+B34+1</f>
        <v>23</v>
      </c>
      <c r="C41" s="325" t="str">
        <f>'RECAP REG'!E35</f>
        <v>Taboulé SSE</v>
      </c>
      <c r="D41" s="198"/>
      <c r="E41" s="334" t="str">
        <f>'RECAP REG'!E81</f>
        <v>Potage crécy SSE</v>
      </c>
      <c r="F41" s="198"/>
      <c r="G41" s="179" t="str">
        <f>E41</f>
        <v>Potage crécy SSE</v>
      </c>
      <c r="H41" s="180"/>
    </row>
    <row r="42" spans="2:9" ht="21.75" customHeight="1">
      <c r="B42" s="472" t="s">
        <v>7</v>
      </c>
      <c r="C42" s="634" t="str">
        <f>'RECAP REG'!E36</f>
        <v>Escalope de poulet au curry SSE</v>
      </c>
      <c r="D42" s="595"/>
      <c r="E42" s="331" t="str">
        <f>'RECAP REG'!E82</f>
        <v>Jambon blanc SSE</v>
      </c>
      <c r="F42" s="393"/>
      <c r="G42" s="187"/>
      <c r="H42" s="181"/>
    </row>
    <row r="43" spans="2:9" ht="21.75" customHeight="1" thickBot="1">
      <c r="B43" s="472"/>
      <c r="C43" s="634" t="str">
        <f>'RECAP REG'!E37</f>
        <v>Jardinière de légumes SSE</v>
      </c>
      <c r="D43" s="595"/>
      <c r="E43" s="331" t="str">
        <f>'RECAP REG'!E83</f>
        <v>Pâtes tortis SSE</v>
      </c>
      <c r="F43" s="393"/>
      <c r="G43" s="187"/>
      <c r="H43" s="181"/>
    </row>
    <row r="44" spans="2:9" ht="21.75" customHeight="1" thickBot="1">
      <c r="B44" s="472"/>
      <c r="C44" s="634" t="str">
        <f>'RECAP REG'!E38</f>
        <v>Yaourt nature</v>
      </c>
      <c r="D44" s="595"/>
      <c r="E44" s="331">
        <f>'RECAP REG'!E84</f>
        <v>0</v>
      </c>
      <c r="F44" s="393"/>
      <c r="G44" s="187"/>
      <c r="H44" s="183"/>
    </row>
    <row r="45" spans="2:9" ht="21.75" customHeight="1" thickBot="1">
      <c r="B45" s="472"/>
      <c r="C45" s="635" t="str">
        <f>'RECAP REG'!E39</f>
        <v>Purée de pommes</v>
      </c>
      <c r="D45" s="597"/>
      <c r="E45" s="184" t="str">
        <f>'RECAP REG'!E85</f>
        <v>Entremets café s/ sucre</v>
      </c>
      <c r="F45" s="396"/>
      <c r="G45" s="184"/>
      <c r="H45" s="185"/>
    </row>
    <row r="46" spans="2:9" ht="21.75" hidden="1" customHeight="1">
      <c r="B46" s="365"/>
      <c r="C46" s="304"/>
      <c r="D46" s="311"/>
      <c r="E46" s="331"/>
      <c r="F46" s="393"/>
      <c r="G46" s="331"/>
      <c r="H46" s="290"/>
    </row>
    <row r="47" spans="2:9" ht="18" hidden="1" customHeight="1" thickBot="1">
      <c r="B47" s="368"/>
      <c r="C47" s="533" t="str">
        <f>'RECAP REG'!E40</f>
        <v>Potage St Germain SSE</v>
      </c>
      <c r="D47" s="582"/>
      <c r="E47" s="312">
        <f>'RECAP REG'!E86</f>
        <v>0</v>
      </c>
      <c r="F47" s="393"/>
      <c r="G47" s="187"/>
      <c r="H47" s="190"/>
    </row>
    <row r="48" spans="2:9" ht="21.75" customHeight="1" thickBot="1">
      <c r="B48" s="369">
        <f>+B41+1</f>
        <v>24</v>
      </c>
      <c r="C48" s="327" t="str">
        <f>'RECAP REG'!E41</f>
        <v>Poireaux vinaigrette SSE</v>
      </c>
      <c r="D48" s="198"/>
      <c r="E48" s="328" t="str">
        <f>'RECAP REG'!E87</f>
        <v>Potage St Germain SSE</v>
      </c>
      <c r="F48" s="198"/>
      <c r="G48" s="179" t="str">
        <f>E48</f>
        <v>Potage St Germain SSE</v>
      </c>
      <c r="H48" s="180"/>
    </row>
    <row r="49" spans="2:10" ht="21.75" customHeight="1">
      <c r="B49" s="471" t="s">
        <v>8</v>
      </c>
      <c r="C49" s="633" t="str">
        <f>'RECAP REG'!E42</f>
        <v>Rôti de veau sauce Vallée d'Auge SSE</v>
      </c>
      <c r="D49" s="582"/>
      <c r="E49" s="324" t="str">
        <f>'RECAP REG'!E88</f>
        <v>Saumonette sauce citron SSE</v>
      </c>
      <c r="F49" s="394"/>
      <c r="G49" s="187"/>
      <c r="H49" s="181"/>
    </row>
    <row r="50" spans="2:10" ht="21.75" customHeight="1" thickBot="1">
      <c r="B50" s="471"/>
      <c r="C50" s="633" t="str">
        <f>'RECAP REG'!E43</f>
        <v>Carottes et navets braisés SSE</v>
      </c>
      <c r="D50" s="582"/>
      <c r="E50" s="324" t="str">
        <f>'RECAP REG'!E89</f>
        <v>P. de terre épinards béchamel SSE</v>
      </c>
      <c r="F50" s="394"/>
      <c r="G50" s="187"/>
      <c r="H50" s="181"/>
    </row>
    <row r="51" spans="2:10" ht="21.75" customHeight="1" thickBot="1">
      <c r="B51" s="471"/>
      <c r="C51" s="633" t="str">
        <f>'RECAP REG'!E44</f>
        <v>Petit fromage frais aux noix</v>
      </c>
      <c r="D51" s="582"/>
      <c r="E51" s="324">
        <f>'RECAP REG'!E90</f>
        <v>0</v>
      </c>
      <c r="F51" s="394"/>
      <c r="G51" s="182"/>
      <c r="H51" s="183"/>
    </row>
    <row r="52" spans="2:10" ht="21.75" customHeight="1" thickBot="1">
      <c r="B52" s="471"/>
      <c r="C52" s="632" t="str">
        <f>'RECAP REG'!E45</f>
        <v>Moelleux aux poires s/sucre</v>
      </c>
      <c r="D52" s="605"/>
      <c r="E52" s="318" t="str">
        <f>'RECAP REG'!E91</f>
        <v xml:space="preserve">Pomme entière cuite au four </v>
      </c>
      <c r="F52" s="395"/>
      <c r="G52" s="184"/>
      <c r="H52" s="185"/>
    </row>
    <row r="53" spans="2:10" ht="12.75" customHeight="1"/>
    <row r="55" spans="2:10" ht="18" customHeight="1">
      <c r="F55" s="497">
        <f>+'MENU ABC 5E'!G55</f>
        <v>0</v>
      </c>
      <c r="G55" s="498"/>
      <c r="H55" s="499"/>
    </row>
    <row r="56" spans="2:10" ht="15" customHeight="1">
      <c r="C56" s="400"/>
      <c r="D56" s="400"/>
      <c r="F56" s="610" t="str">
        <f>+'MENU ABC 5E'!G56</f>
        <v xml:space="preserve">Les viandes  de boeuf et les volailles sont d'origine française </v>
      </c>
      <c r="G56" s="611"/>
      <c r="H56" s="612"/>
      <c r="I56" s="401"/>
      <c r="J56" s="401"/>
    </row>
    <row r="57" spans="2:10" ht="15" customHeight="1">
      <c r="C57" s="400" t="str">
        <f>+'MENU ABC 5E'!C57:E57</f>
        <v>Salade pastourelle: pâtes, tomate, poivron</v>
      </c>
      <c r="D57" s="400"/>
      <c r="F57" s="610"/>
      <c r="G57" s="611"/>
      <c r="H57" s="612"/>
    </row>
    <row r="58" spans="2:10" ht="15" customHeight="1">
      <c r="C58" s="400"/>
      <c r="D58" s="400"/>
      <c r="F58" s="383">
        <f>+'MENU ABC 5E'!G57</f>
        <v>0</v>
      </c>
      <c r="G58" s="388"/>
      <c r="H58" s="382"/>
    </row>
    <row r="59" spans="2:10" ht="15" customHeight="1">
      <c r="C59" s="115">
        <f>+'MENU ABC 5E'!C59:E59</f>
        <v>0</v>
      </c>
      <c r="D59" s="115"/>
      <c r="F59" s="613" t="str">
        <f>+'MENU ABC 5E'!G58</f>
        <v xml:space="preserve">Fruit indiqué sur le menu servi selon sa disponibilité d'approvisionnement </v>
      </c>
      <c r="G59" s="614"/>
      <c r="H59" s="615"/>
    </row>
    <row r="60" spans="2:10" ht="15" customHeight="1">
      <c r="C60" s="115">
        <f>+'MENU ABC 5E'!C60:E60</f>
        <v>0</v>
      </c>
      <c r="D60" s="115"/>
      <c r="F60" s="616"/>
      <c r="G60" s="617"/>
      <c r="H60" s="618"/>
    </row>
    <row r="61" spans="2:10" hidden="1"/>
    <row r="69" spans="5:6">
      <c r="E69" s="3"/>
      <c r="F69" s="3"/>
    </row>
    <row r="70" spans="5:6">
      <c r="E70" s="3"/>
      <c r="F70" s="3"/>
    </row>
    <row r="71" spans="5:6">
      <c r="E71" s="3"/>
      <c r="F71" s="3"/>
    </row>
    <row r="72" spans="5:6">
      <c r="E72" s="3"/>
      <c r="F72" s="3"/>
    </row>
    <row r="73" spans="5:6">
      <c r="E73" s="3"/>
      <c r="F73" s="3"/>
    </row>
    <row r="74" spans="5:6">
      <c r="E74" s="3"/>
      <c r="F74" s="3"/>
    </row>
    <row r="75" spans="5:6">
      <c r="E75" s="3"/>
      <c r="F75" s="3"/>
    </row>
    <row r="76" spans="5:6">
      <c r="E76" s="3"/>
      <c r="F76" s="3"/>
    </row>
    <row r="77" spans="5:6">
      <c r="E77" s="3"/>
      <c r="F77" s="3"/>
    </row>
    <row r="78" spans="5:6">
      <c r="E78" s="3"/>
      <c r="F78" s="3"/>
    </row>
    <row r="79" spans="5:6">
      <c r="E79" s="3"/>
      <c r="F79" s="3"/>
    </row>
    <row r="80" spans="5:6">
      <c r="E80" s="3"/>
      <c r="F80" s="3"/>
    </row>
    <row r="81" spans="5:6">
      <c r="E81" s="3"/>
      <c r="F81" s="3"/>
    </row>
    <row r="82" spans="5:6">
      <c r="E82" s="3"/>
      <c r="F82" s="3"/>
    </row>
    <row r="83" spans="5:6">
      <c r="E83" s="3"/>
      <c r="F83" s="3"/>
    </row>
    <row r="84" spans="5:6">
      <c r="E84" s="3"/>
      <c r="F84" s="3"/>
    </row>
    <row r="85" spans="5:6">
      <c r="E85" s="3"/>
      <c r="F85" s="3"/>
    </row>
    <row r="86" spans="5:6">
      <c r="E86" s="3"/>
      <c r="F86" s="3"/>
    </row>
    <row r="87" spans="5:6">
      <c r="E87" s="3"/>
      <c r="F87" s="3"/>
    </row>
    <row r="88" spans="5:6">
      <c r="E88" s="3"/>
      <c r="F88" s="3"/>
    </row>
    <row r="89" spans="5:6">
      <c r="E89" s="3"/>
      <c r="F89" s="3"/>
    </row>
    <row r="90" spans="5:6">
      <c r="E90" s="3"/>
      <c r="F90" s="3"/>
    </row>
    <row r="91" spans="5:6">
      <c r="E91" s="3"/>
      <c r="F91" s="3"/>
    </row>
    <row r="92" spans="5:6">
      <c r="E92" s="3"/>
      <c r="F92" s="3"/>
    </row>
    <row r="93" spans="5:6">
      <c r="E93" s="3"/>
      <c r="F93" s="3"/>
    </row>
    <row r="94" spans="5:6">
      <c r="E94" s="3"/>
      <c r="F94" s="3"/>
    </row>
    <row r="95" spans="5:6">
      <c r="E95" s="3"/>
      <c r="F95" s="3"/>
    </row>
    <row r="96" spans="5:6">
      <c r="E96" s="3"/>
      <c r="F96" s="3"/>
    </row>
    <row r="97" spans="5:6">
      <c r="E97" s="3"/>
      <c r="F97" s="3"/>
    </row>
    <row r="98" spans="5:6">
      <c r="E98" s="3"/>
      <c r="F98" s="3"/>
    </row>
    <row r="99" spans="5:6">
      <c r="E99" s="3"/>
      <c r="F99" s="3"/>
    </row>
    <row r="100" spans="5:6">
      <c r="E100" s="3"/>
      <c r="F100" s="3"/>
    </row>
    <row r="101" spans="5:6">
      <c r="E101" s="3"/>
      <c r="F101" s="3"/>
    </row>
    <row r="102" spans="5:6">
      <c r="E102" s="3"/>
      <c r="F102" s="3"/>
    </row>
    <row r="103" spans="5:6">
      <c r="E103" s="3"/>
      <c r="F103" s="3"/>
    </row>
    <row r="104" spans="5:6">
      <c r="E104" s="3"/>
      <c r="F104" s="3"/>
    </row>
    <row r="105" spans="5:6">
      <c r="E105" s="3"/>
      <c r="F105" s="3"/>
    </row>
    <row r="106" spans="5:6">
      <c r="E106" s="3"/>
      <c r="F106" s="3"/>
    </row>
    <row r="107" spans="5:6">
      <c r="E107" s="3"/>
      <c r="F107" s="3"/>
    </row>
    <row r="108" spans="5:6">
      <c r="E108" s="3"/>
      <c r="F108" s="3"/>
    </row>
    <row r="109" spans="5:6">
      <c r="E109" s="3"/>
      <c r="F109" s="3"/>
    </row>
    <row r="110" spans="5:6">
      <c r="E110" s="3"/>
      <c r="F110" s="3"/>
    </row>
    <row r="111" spans="5:6">
      <c r="E111" s="3"/>
      <c r="F111" s="3"/>
    </row>
    <row r="112" spans="5:6">
      <c r="E112" s="3"/>
      <c r="F112" s="3"/>
    </row>
    <row r="113" spans="5:6">
      <c r="E113" s="3"/>
      <c r="F113" s="3"/>
    </row>
    <row r="114" spans="5:6">
      <c r="E114" s="3"/>
      <c r="F114" s="3"/>
    </row>
    <row r="115" spans="5:6">
      <c r="E115" s="3"/>
      <c r="F115" s="3"/>
    </row>
    <row r="116" spans="5:6">
      <c r="E116" s="3"/>
      <c r="F116" s="3"/>
    </row>
    <row r="117" spans="5:6">
      <c r="E117" s="3"/>
      <c r="F117" s="3"/>
    </row>
  </sheetData>
  <mergeCells count="49">
    <mergeCell ref="F2:H2"/>
    <mergeCell ref="F55:H55"/>
    <mergeCell ref="F56:H57"/>
    <mergeCell ref="F59:H60"/>
    <mergeCell ref="B7:B10"/>
    <mergeCell ref="B14:B17"/>
    <mergeCell ref="B21:B24"/>
    <mergeCell ref="B28:B31"/>
    <mergeCell ref="B35:B38"/>
    <mergeCell ref="B42:B45"/>
    <mergeCell ref="B49:B52"/>
    <mergeCell ref="C8:D8"/>
    <mergeCell ref="C9:D9"/>
    <mergeCell ref="C10:D10"/>
    <mergeCell ref="C12:D12"/>
    <mergeCell ref="C14:D14"/>
    <mergeCell ref="C28:D28"/>
    <mergeCell ref="C17:D17"/>
    <mergeCell ref="C19:D19"/>
    <mergeCell ref="G4:H4"/>
    <mergeCell ref="C4:D4"/>
    <mergeCell ref="C5:D5"/>
    <mergeCell ref="C7:D7"/>
    <mergeCell ref="E4:F4"/>
    <mergeCell ref="C21:D21"/>
    <mergeCell ref="C22:D22"/>
    <mergeCell ref="C15:D15"/>
    <mergeCell ref="C16:D16"/>
    <mergeCell ref="C23:D23"/>
    <mergeCell ref="C24:D24"/>
    <mergeCell ref="C26:D26"/>
    <mergeCell ref="C29:D29"/>
    <mergeCell ref="C30:D30"/>
    <mergeCell ref="C31:D31"/>
    <mergeCell ref="C33:D33"/>
    <mergeCell ref="C47:D47"/>
    <mergeCell ref="C35:D35"/>
    <mergeCell ref="C36:D36"/>
    <mergeCell ref="C37:D37"/>
    <mergeCell ref="C38:D38"/>
    <mergeCell ref="C40:D40"/>
    <mergeCell ref="C52:D52"/>
    <mergeCell ref="C49:D49"/>
    <mergeCell ref="C50:D50"/>
    <mergeCell ref="C51:D51"/>
    <mergeCell ref="C42:D42"/>
    <mergeCell ref="C43:D43"/>
    <mergeCell ref="C44:D44"/>
    <mergeCell ref="C45:D45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16"/>
  <sheetViews>
    <sheetView showGridLines="0" showZeros="0" view="pageBreakPreview" zoomScaleNormal="100" zoomScaleSheetLayoutView="100" zoomScalePageLayoutView="90" workbookViewId="0">
      <selection activeCell="C2" sqref="C2"/>
    </sheetView>
  </sheetViews>
  <sheetFormatPr baseColWidth="10" defaultColWidth="11.28515625" defaultRowHeight="15"/>
  <cols>
    <col min="1" max="2" width="3.7109375" customWidth="1"/>
    <col min="3" max="3" width="41.7109375" style="1" customWidth="1"/>
    <col min="4" max="4" width="2.28515625" style="1" customWidth="1"/>
    <col min="5" max="5" width="41.7109375" style="1" customWidth="1"/>
    <col min="6" max="6" width="2.28515625" customWidth="1"/>
    <col min="7" max="7" width="33.7109375" style="1" customWidth="1"/>
    <col min="8" max="8" width="2.28515625" customWidth="1"/>
  </cols>
  <sheetData>
    <row r="1" spans="2:8" ht="96.75" customHeight="1">
      <c r="C1" s="473">
        <f>'MENU ABC 5E'!C1:E1</f>
        <v>0</v>
      </c>
      <c r="D1" s="473"/>
      <c r="E1"/>
      <c r="G1"/>
    </row>
    <row r="2" spans="2:8" ht="27.75" customHeight="1">
      <c r="C2" s="142" t="str">
        <f>'MENU ABC 5E'!C2:E2</f>
        <v>Semaine n°08 - du 18 au 24 Février 2019</v>
      </c>
      <c r="D2" s="142"/>
      <c r="E2"/>
      <c r="F2" s="642" t="str">
        <f>'MENU ABC 5E'!G2</f>
        <v>NOM DU CLIENT</v>
      </c>
      <c r="G2" s="642"/>
      <c r="H2" s="642"/>
    </row>
    <row r="3" spans="2:8" ht="24" customHeight="1">
      <c r="C3" s="141" t="s">
        <v>73</v>
      </c>
      <c r="D3" s="141"/>
      <c r="E3"/>
      <c r="G3"/>
    </row>
    <row r="4" spans="2:8" s="20" customFormat="1" ht="21" customHeight="1" thickBot="1">
      <c r="C4" s="483" t="s">
        <v>124</v>
      </c>
      <c r="D4" s="483"/>
      <c r="E4" s="477" t="s">
        <v>125</v>
      </c>
      <c r="F4" s="478"/>
      <c r="G4" s="636" t="s">
        <v>76</v>
      </c>
      <c r="H4" s="637"/>
    </row>
    <row r="5" spans="2:8" ht="18" hidden="1" customHeight="1" thickBot="1">
      <c r="B5" s="262" t="s">
        <v>2</v>
      </c>
      <c r="C5" s="8" t="str">
        <f>'RECAP REG'!F4</f>
        <v>Potage aux légumes</v>
      </c>
      <c r="D5" s="8"/>
      <c r="E5" s="8">
        <f>'RECAP REG'!F50</f>
        <v>0</v>
      </c>
      <c r="F5" s="8"/>
    </row>
    <row r="6" spans="2:8" ht="21.75" customHeight="1" thickBot="1">
      <c r="B6" s="364">
        <f>+'MENU ABC 5E'!B6</f>
        <v>18</v>
      </c>
      <c r="C6" s="323" t="str">
        <f>'RECAP REG'!F5</f>
        <v>Pâtes au basilic</v>
      </c>
      <c r="D6" s="198"/>
      <c r="E6" s="312" t="str">
        <f>'RECAP REG'!F51</f>
        <v>Potage aux légumes</v>
      </c>
      <c r="F6" s="198"/>
      <c r="G6" s="304" t="str">
        <f>+E6</f>
        <v>Potage aux légumes</v>
      </c>
      <c r="H6" s="198"/>
    </row>
    <row r="7" spans="2:8" ht="21.75" customHeight="1">
      <c r="B7" s="479" t="s">
        <v>2</v>
      </c>
      <c r="C7" s="633" t="str">
        <f>'RECAP REG'!F6</f>
        <v>Sauté de porc au jus</v>
      </c>
      <c r="D7" s="582"/>
      <c r="E7" s="533" t="str">
        <f>'RECAP REG'!F52</f>
        <v xml:space="preserve">Haché de veau au jus </v>
      </c>
      <c r="F7" s="533"/>
      <c r="G7" s="187"/>
      <c r="H7" s="181"/>
    </row>
    <row r="8" spans="2:8" ht="21.75" customHeight="1" thickBot="1">
      <c r="B8" s="479"/>
      <c r="C8" s="633" t="str">
        <f>'RECAP REG'!F7</f>
        <v>Haricots verts</v>
      </c>
      <c r="D8" s="582"/>
      <c r="E8" s="532" t="str">
        <f>'RECAP REG'!F53</f>
        <v>Riz créole</v>
      </c>
      <c r="F8" s="533"/>
      <c r="G8" s="187"/>
      <c r="H8" s="181"/>
    </row>
    <row r="9" spans="2:8" ht="21.75" customHeight="1" thickBot="1">
      <c r="B9" s="479"/>
      <c r="C9" s="633" t="str">
        <f>'RECAP REG'!F8</f>
        <v>Fondu président</v>
      </c>
      <c r="D9" s="582"/>
      <c r="E9" s="532">
        <f>'RECAP REG'!F54</f>
        <v>0</v>
      </c>
      <c r="F9" s="533"/>
      <c r="G9" s="182"/>
      <c r="H9" s="183"/>
    </row>
    <row r="10" spans="2:8" ht="21.75" customHeight="1" thickBot="1">
      <c r="B10" s="479"/>
      <c r="C10" s="632" t="str">
        <f>'RECAP REG'!F9</f>
        <v>Purée pomme mangue</v>
      </c>
      <c r="D10" s="605"/>
      <c r="E10" s="604" t="str">
        <f>'RECAP REG'!F55</f>
        <v>Liégeois café</v>
      </c>
      <c r="F10" s="641"/>
      <c r="G10" s="184"/>
      <c r="H10" s="185"/>
    </row>
    <row r="11" spans="2:8" ht="21.75" hidden="1" customHeight="1">
      <c r="B11" s="365"/>
      <c r="C11" s="324"/>
      <c r="D11" s="324"/>
      <c r="E11" s="324"/>
      <c r="F11" s="324"/>
      <c r="G11" s="333"/>
      <c r="H11" s="290"/>
    </row>
    <row r="12" spans="2:8" ht="18" hidden="1" customHeight="1" thickBot="1">
      <c r="B12" s="366"/>
      <c r="C12" s="533" t="str">
        <f>'RECAP REG'!F10</f>
        <v>Potage de légumes</v>
      </c>
      <c r="D12" s="533"/>
      <c r="E12" s="335">
        <f>'RECAP REG'!F56</f>
        <v>0</v>
      </c>
      <c r="F12" s="340"/>
      <c r="G12" s="178"/>
      <c r="H12" s="178"/>
    </row>
    <row r="13" spans="2:8" ht="21.75" customHeight="1" thickBot="1">
      <c r="B13" s="367">
        <f>+B6+1</f>
        <v>19</v>
      </c>
      <c r="C13" s="325" t="str">
        <f>'RECAP REG'!F11</f>
        <v>Crêpe au fromage</v>
      </c>
      <c r="D13" s="198"/>
      <c r="E13" s="293" t="str">
        <f>'RECAP REG'!F57</f>
        <v>Potage de légumes</v>
      </c>
      <c r="F13" s="198"/>
      <c r="G13" s="188" t="str">
        <f>+E13</f>
        <v>Potage de légumes</v>
      </c>
      <c r="H13" s="180"/>
    </row>
    <row r="14" spans="2:8" ht="21.75" customHeight="1">
      <c r="B14" s="472" t="s">
        <v>3</v>
      </c>
      <c r="C14" s="634" t="str">
        <f>'RECAP REG'!F12</f>
        <v>Filet de lieu beurre citron</v>
      </c>
      <c r="D14" s="595"/>
      <c r="E14" s="509" t="str">
        <f>'RECAP REG'!F58</f>
        <v xml:space="preserve">Escalope de poulet </v>
      </c>
      <c r="F14" s="509"/>
      <c r="G14" s="187"/>
      <c r="H14" s="181"/>
    </row>
    <row r="15" spans="2:8" ht="21.75" customHeight="1" thickBot="1">
      <c r="B15" s="472"/>
      <c r="C15" s="634" t="str">
        <f>'RECAP REG'!F13</f>
        <v>Carottes</v>
      </c>
      <c r="D15" s="595"/>
      <c r="E15" s="509" t="str">
        <f>'RECAP REG'!F59</f>
        <v>Pommes vapeur</v>
      </c>
      <c r="F15" s="509"/>
      <c r="G15" s="187"/>
      <c r="H15" s="181"/>
    </row>
    <row r="16" spans="2:8" ht="21.75" customHeight="1" thickBot="1">
      <c r="B16" s="472"/>
      <c r="C16" s="634" t="str">
        <f>'RECAP REG'!F14</f>
        <v>Fondu président</v>
      </c>
      <c r="D16" s="595"/>
      <c r="E16" s="509">
        <f>'RECAP REG'!F60</f>
        <v>0</v>
      </c>
      <c r="F16" s="509"/>
      <c r="G16" s="187"/>
      <c r="H16" s="183"/>
    </row>
    <row r="17" spans="2:8" ht="21.75" customHeight="1" thickBot="1">
      <c r="B17" s="472"/>
      <c r="C17" s="635" t="str">
        <f>'RECAP REG'!F15</f>
        <v>Flan chocolat</v>
      </c>
      <c r="D17" s="597"/>
      <c r="E17" s="640" t="str">
        <f>'RECAP REG'!F61</f>
        <v>Floraline au lait vanillée</v>
      </c>
      <c r="F17" s="640"/>
      <c r="G17" s="184"/>
      <c r="H17" s="185"/>
    </row>
    <row r="18" spans="2:8" ht="21.75" hidden="1" customHeight="1">
      <c r="B18" s="365"/>
      <c r="C18" s="304"/>
      <c r="D18" s="311"/>
      <c r="E18" s="304"/>
      <c r="F18" s="304"/>
      <c r="G18" s="331"/>
      <c r="H18" s="290"/>
    </row>
    <row r="19" spans="2:8" ht="18" hidden="1" customHeight="1" thickBot="1">
      <c r="B19" s="368"/>
      <c r="C19" s="533" t="str">
        <f>'RECAP REG'!F16</f>
        <v>Potage de légumes</v>
      </c>
      <c r="D19" s="582"/>
      <c r="E19" s="324">
        <f>'RECAP REG'!F62</f>
        <v>0</v>
      </c>
      <c r="F19" s="324"/>
      <c r="G19" s="177"/>
      <c r="H19" s="178"/>
    </row>
    <row r="20" spans="2:8" ht="21.75" customHeight="1" thickBot="1">
      <c r="B20" s="369">
        <f>+B13+1</f>
        <v>20</v>
      </c>
      <c r="C20" s="327" t="str">
        <f>'RECAP REG'!F17</f>
        <v>Surimi</v>
      </c>
      <c r="D20" s="198"/>
      <c r="E20" s="328" t="str">
        <f>'RECAP REG'!F63</f>
        <v>Potage de légumes</v>
      </c>
      <c r="F20" s="198"/>
      <c r="G20" s="188" t="str">
        <f>+E20</f>
        <v>Potage de légumes</v>
      </c>
      <c r="H20" s="180"/>
    </row>
    <row r="21" spans="2:8" ht="21.75" customHeight="1">
      <c r="B21" s="471" t="s">
        <v>4</v>
      </c>
      <c r="C21" s="633" t="str">
        <f>'RECAP REG'!F18</f>
        <v>Escalope de porc au jus</v>
      </c>
      <c r="D21" s="582"/>
      <c r="E21" s="533" t="str">
        <f>'RECAP REG'!F64</f>
        <v>Omelette nature</v>
      </c>
      <c r="F21" s="533"/>
      <c r="G21" s="187"/>
      <c r="H21" s="181"/>
    </row>
    <row r="22" spans="2:8" ht="21.75" customHeight="1" thickBot="1">
      <c r="B22" s="471"/>
      <c r="C22" s="633" t="str">
        <f>'RECAP REG'!F19</f>
        <v>Purée de céleri</v>
      </c>
      <c r="D22" s="582"/>
      <c r="E22" s="533" t="str">
        <f>'RECAP REG'!F65</f>
        <v>Haricots verts persillés</v>
      </c>
      <c r="F22" s="533"/>
      <c r="G22" s="187"/>
      <c r="H22" s="181"/>
    </row>
    <row r="23" spans="2:8" ht="21.75" customHeight="1" thickBot="1">
      <c r="B23" s="471"/>
      <c r="C23" s="633" t="str">
        <f>'RECAP REG'!F20</f>
        <v>Fraidou</v>
      </c>
      <c r="D23" s="582"/>
      <c r="E23" s="533">
        <f>'RECAP REG'!F66</f>
        <v>0</v>
      </c>
      <c r="F23" s="533"/>
      <c r="G23" s="187"/>
      <c r="H23" s="183"/>
    </row>
    <row r="24" spans="2:8" ht="21.75" customHeight="1" thickBot="1">
      <c r="B24" s="471"/>
      <c r="C24" s="632" t="str">
        <f>'RECAP REG'!F21</f>
        <v>Entremets citron</v>
      </c>
      <c r="D24" s="605"/>
      <c r="E24" s="641" t="str">
        <f>'RECAP REG'!F67</f>
        <v>Flan nappé caramel</v>
      </c>
      <c r="F24" s="641"/>
      <c r="G24" s="184"/>
      <c r="H24" s="185"/>
    </row>
    <row r="25" spans="2:8" ht="21.75" hidden="1" customHeight="1">
      <c r="B25" s="365"/>
      <c r="C25" s="324"/>
      <c r="D25" s="313"/>
      <c r="E25" s="324"/>
      <c r="F25" s="324"/>
      <c r="G25" s="331"/>
      <c r="H25" s="290"/>
    </row>
    <row r="26" spans="2:8" ht="18" hidden="1" customHeight="1" thickBot="1">
      <c r="B26" s="366"/>
      <c r="C26" s="533" t="str">
        <f>'RECAP REG'!F22</f>
        <v>Potage parmentier</v>
      </c>
      <c r="D26" s="582"/>
      <c r="E26" s="533">
        <f>'RECAP REG'!F68</f>
        <v>0</v>
      </c>
      <c r="F26" s="533"/>
      <c r="G26" s="177"/>
      <c r="H26" s="178"/>
    </row>
    <row r="27" spans="2:8" ht="21.75" customHeight="1" thickBot="1">
      <c r="B27" s="367">
        <f>+B20+1</f>
        <v>21</v>
      </c>
      <c r="C27" s="325" t="str">
        <f>'RECAP REG'!F23</f>
        <v>Betteraves vinaigrette</v>
      </c>
      <c r="D27" s="198"/>
      <c r="E27" s="293" t="str">
        <f>'RECAP REG'!F69</f>
        <v>Potage parmentier</v>
      </c>
      <c r="F27" s="198"/>
      <c r="G27" s="188" t="str">
        <f>+E27</f>
        <v>Potage parmentier</v>
      </c>
      <c r="H27" s="180"/>
    </row>
    <row r="28" spans="2:8" ht="21.75" customHeight="1">
      <c r="B28" s="472" t="s">
        <v>5</v>
      </c>
      <c r="C28" s="634" t="str">
        <f>'RECAP REG'!F24</f>
        <v>Poulet rôti</v>
      </c>
      <c r="D28" s="595"/>
      <c r="E28" s="509" t="str">
        <f>'RECAP REG'!F70</f>
        <v xml:space="preserve">Sauté de bœuf au jus </v>
      </c>
      <c r="F28" s="509"/>
      <c r="G28" s="187"/>
      <c r="H28" s="181"/>
    </row>
    <row r="29" spans="2:8" ht="21.75" customHeight="1" thickBot="1">
      <c r="B29" s="472"/>
      <c r="C29" s="634" t="str">
        <f>'RECAP REG'!F25</f>
        <v>Riz créole</v>
      </c>
      <c r="D29" s="595"/>
      <c r="E29" s="509" t="str">
        <f>'RECAP REG'!F71</f>
        <v>Semoule</v>
      </c>
      <c r="F29" s="509"/>
      <c r="G29" s="187"/>
      <c r="H29" s="181"/>
    </row>
    <row r="30" spans="2:8" ht="21.75" customHeight="1" thickBot="1">
      <c r="B30" s="472"/>
      <c r="C30" s="634" t="str">
        <f>'RECAP REG'!F26</f>
        <v>Petit fromage frais au sel de Guérande</v>
      </c>
      <c r="D30" s="595"/>
      <c r="E30" s="509">
        <f>'RECAP REG'!F72</f>
        <v>0</v>
      </c>
      <c r="F30" s="509"/>
      <c r="G30" s="187"/>
      <c r="H30" s="183"/>
    </row>
    <row r="31" spans="2:8" ht="21.75" customHeight="1" thickBot="1">
      <c r="B31" s="472"/>
      <c r="C31" s="635" t="str">
        <f>'RECAP REG'!F27</f>
        <v>Purée de pommes</v>
      </c>
      <c r="D31" s="597"/>
      <c r="E31" s="640" t="str">
        <f>'RECAP REG'!F73</f>
        <v>Crème dessert vanille</v>
      </c>
      <c r="F31" s="640"/>
      <c r="G31" s="184"/>
      <c r="H31" s="185"/>
    </row>
    <row r="32" spans="2:8" ht="21.75" hidden="1" customHeight="1">
      <c r="B32" s="365"/>
      <c r="C32" s="304"/>
      <c r="D32" s="311"/>
      <c r="E32" s="304"/>
      <c r="F32" s="304"/>
      <c r="G32" s="331"/>
      <c r="H32" s="290"/>
    </row>
    <row r="33" spans="2:8" ht="18" hidden="1" customHeight="1" thickBot="1">
      <c r="B33" s="368"/>
      <c r="C33" s="533" t="str">
        <f>'RECAP REG'!F28</f>
        <v>Potage de légumes</v>
      </c>
      <c r="D33" s="582"/>
      <c r="E33" s="533">
        <f>'RECAP REG'!F74</f>
        <v>0</v>
      </c>
      <c r="F33" s="533"/>
      <c r="G33" s="177"/>
      <c r="H33" s="178"/>
    </row>
    <row r="34" spans="2:8" ht="21.75" customHeight="1" thickBot="1">
      <c r="B34" s="369">
        <f>+B27+1</f>
        <v>22</v>
      </c>
      <c r="C34" s="327" t="str">
        <f>'RECAP REG'!F29</f>
        <v>Salade de pâtes vinaigrette</v>
      </c>
      <c r="D34" s="198"/>
      <c r="E34" s="328" t="str">
        <f>'RECAP REG'!F75</f>
        <v>Potage de légumes</v>
      </c>
      <c r="F34" s="198"/>
      <c r="G34" s="188" t="str">
        <f>+E34</f>
        <v>Potage de légumes</v>
      </c>
      <c r="H34" s="180"/>
    </row>
    <row r="35" spans="2:8" ht="21.75" customHeight="1">
      <c r="B35" s="471" t="s">
        <v>6</v>
      </c>
      <c r="C35" s="633" t="str">
        <f>'RECAP REG'!F30</f>
        <v>Filet de colin beurre citron</v>
      </c>
      <c r="D35" s="582"/>
      <c r="E35" s="533" t="str">
        <f>'RECAP REG'!F76</f>
        <v>Cake aux légumes</v>
      </c>
      <c r="F35" s="533"/>
      <c r="G35" s="187"/>
      <c r="H35" s="181"/>
    </row>
    <row r="36" spans="2:8" ht="21.75" customHeight="1" thickBot="1">
      <c r="B36" s="471"/>
      <c r="C36" s="633" t="str">
        <f>'RECAP REG'!F31</f>
        <v>Purée de p. de terre</v>
      </c>
      <c r="D36" s="582"/>
      <c r="E36" s="533" t="str">
        <f>'RECAP REG'!F77</f>
        <v>Haricots verts</v>
      </c>
      <c r="F36" s="533"/>
      <c r="G36" s="187"/>
      <c r="H36" s="181"/>
    </row>
    <row r="37" spans="2:8" ht="21.75" customHeight="1" thickBot="1">
      <c r="B37" s="471"/>
      <c r="C37" s="633" t="str">
        <f>'RECAP REG'!F32</f>
        <v>Gouda</v>
      </c>
      <c r="D37" s="582"/>
      <c r="E37" s="533">
        <f>'RECAP REG'!F78</f>
        <v>0</v>
      </c>
      <c r="F37" s="533"/>
      <c r="G37" s="187"/>
      <c r="H37" s="183"/>
    </row>
    <row r="38" spans="2:8" ht="21.75" customHeight="1" thickBot="1">
      <c r="B38" s="471"/>
      <c r="C38" s="632" t="str">
        <f>'RECAP REG'!F33</f>
        <v>Pomme du Verger</v>
      </c>
      <c r="D38" s="605"/>
      <c r="E38" s="641" t="str">
        <f>'RECAP REG'!F79</f>
        <v>Fromage blanc nature</v>
      </c>
      <c r="F38" s="641"/>
      <c r="G38" s="184"/>
      <c r="H38" s="185"/>
    </row>
    <row r="39" spans="2:8" ht="21.75" hidden="1" customHeight="1">
      <c r="B39" s="365"/>
      <c r="C39" s="324"/>
      <c r="D39" s="313"/>
      <c r="E39" s="324"/>
      <c r="F39" s="324"/>
      <c r="G39" s="331"/>
      <c r="H39" s="290"/>
    </row>
    <row r="40" spans="2:8" ht="18" hidden="1" customHeight="1" thickBot="1">
      <c r="B40" s="366"/>
      <c r="C40" s="533" t="str">
        <f>'RECAP REG'!F34</f>
        <v>Potage crécy</v>
      </c>
      <c r="D40" s="582"/>
      <c r="E40" s="533">
        <f>'RECAP REG'!F80</f>
        <v>0</v>
      </c>
      <c r="F40" s="533"/>
      <c r="G40" s="177"/>
      <c r="H40" s="178"/>
    </row>
    <row r="41" spans="2:8" ht="21.75" customHeight="1" thickBot="1">
      <c r="B41" s="367">
        <f>+B34+1</f>
        <v>23</v>
      </c>
      <c r="C41" s="325" t="str">
        <f>'RECAP REG'!F35</f>
        <v>Semoule mimosa</v>
      </c>
      <c r="D41" s="198"/>
      <c r="E41" s="293" t="str">
        <f>'RECAP REG'!F81</f>
        <v>Potage crécy</v>
      </c>
      <c r="F41" s="198"/>
      <c r="G41" s="188" t="str">
        <f>+E41</f>
        <v>Potage crécy</v>
      </c>
      <c r="H41" s="180"/>
    </row>
    <row r="42" spans="2:8" ht="21.75" customHeight="1">
      <c r="B42" s="472" t="s">
        <v>7</v>
      </c>
      <c r="C42" s="634" t="str">
        <f>'RECAP REG'!F36</f>
        <v>Escalope de poulet au jus</v>
      </c>
      <c r="D42" s="595"/>
      <c r="E42" s="509" t="str">
        <f>'RECAP REG'!F82</f>
        <v xml:space="preserve">Jambon blanc </v>
      </c>
      <c r="F42" s="509"/>
      <c r="G42" s="187"/>
      <c r="H42" s="181"/>
    </row>
    <row r="43" spans="2:8" ht="21.75" customHeight="1" thickBot="1">
      <c r="B43" s="472"/>
      <c r="C43" s="634" t="str">
        <f>'RECAP REG'!F37</f>
        <v xml:space="preserve">Jardinière de légumes </v>
      </c>
      <c r="D43" s="595"/>
      <c r="E43" s="509" t="str">
        <f>'RECAP REG'!F83</f>
        <v>Pâtes tortis</v>
      </c>
      <c r="F43" s="509"/>
      <c r="G43" s="187"/>
      <c r="H43" s="181"/>
    </row>
    <row r="44" spans="2:8" ht="21.75" customHeight="1" thickBot="1">
      <c r="B44" s="472"/>
      <c r="C44" s="634" t="str">
        <f>'RECAP REG'!F38</f>
        <v>Saint Paulin</v>
      </c>
      <c r="D44" s="595"/>
      <c r="E44" s="509">
        <f>'RECAP REG'!F84</f>
        <v>0</v>
      </c>
      <c r="F44" s="509"/>
      <c r="G44" s="187"/>
      <c r="H44" s="183"/>
    </row>
    <row r="45" spans="2:8" ht="21.75" customHeight="1" thickBot="1">
      <c r="B45" s="472"/>
      <c r="C45" s="635" t="str">
        <f>'RECAP REG'!F39</f>
        <v>Purée de pommes</v>
      </c>
      <c r="D45" s="597"/>
      <c r="E45" s="640" t="str">
        <f>'RECAP REG'!F85</f>
        <v>Flan vanille</v>
      </c>
      <c r="F45" s="640"/>
      <c r="G45" s="184"/>
      <c r="H45" s="185"/>
    </row>
    <row r="46" spans="2:8" ht="21.75" hidden="1" customHeight="1">
      <c r="B46" s="365"/>
      <c r="C46" s="304"/>
      <c r="D46" s="311"/>
      <c r="E46" s="304"/>
      <c r="F46" s="304"/>
      <c r="G46" s="331"/>
      <c r="H46" s="290"/>
    </row>
    <row r="47" spans="2:8" ht="18" hidden="1" customHeight="1" thickBot="1">
      <c r="B47" s="368"/>
      <c r="C47" s="533" t="str">
        <f>'RECAP REG'!F40</f>
        <v>Potage de légumes</v>
      </c>
      <c r="D47" s="582"/>
      <c r="E47" s="533">
        <f>'RECAP REG'!F86</f>
        <v>0</v>
      </c>
      <c r="F47" s="533"/>
      <c r="G47" s="177"/>
      <c r="H47" s="178"/>
    </row>
    <row r="48" spans="2:8" ht="21.75" customHeight="1" thickBot="1">
      <c r="B48" s="369">
        <f>+B41+1</f>
        <v>24</v>
      </c>
      <c r="C48" s="327" t="str">
        <f>'RECAP REG'!F41</f>
        <v>Crevettes</v>
      </c>
      <c r="D48" s="198"/>
      <c r="E48" s="328" t="str">
        <f>'RECAP REG'!F87</f>
        <v>Potage de légumes</v>
      </c>
      <c r="F48" s="198"/>
      <c r="G48" s="188" t="str">
        <f>+E48</f>
        <v>Potage de légumes</v>
      </c>
      <c r="H48" s="180"/>
    </row>
    <row r="49" spans="2:8" ht="21.75" customHeight="1">
      <c r="B49" s="471" t="s">
        <v>8</v>
      </c>
      <c r="C49" s="633" t="str">
        <f>'RECAP REG'!F42</f>
        <v>Rôti de veau au jus</v>
      </c>
      <c r="D49" s="582"/>
      <c r="E49" s="533" t="str">
        <f>'RECAP REG'!F88</f>
        <v>Saumonette sauce citron</v>
      </c>
      <c r="F49" s="533"/>
      <c r="G49" s="187"/>
      <c r="H49" s="181"/>
    </row>
    <row r="50" spans="2:8" ht="21.75" customHeight="1" thickBot="1">
      <c r="B50" s="471"/>
      <c r="C50" s="633" t="str">
        <f>'RECAP REG'!F43</f>
        <v>Carottes et navets braisés</v>
      </c>
      <c r="D50" s="582"/>
      <c r="E50" s="533" t="str">
        <f>'RECAP REG'!F89</f>
        <v>Epinards béchamel</v>
      </c>
      <c r="F50" s="533"/>
      <c r="G50" s="187"/>
      <c r="H50" s="181"/>
    </row>
    <row r="51" spans="2:8" ht="21.75" customHeight="1" thickBot="1">
      <c r="B51" s="471"/>
      <c r="C51" s="633" t="str">
        <f>'RECAP REG'!F44</f>
        <v>Petit fromage frais aux noix</v>
      </c>
      <c r="D51" s="582"/>
      <c r="E51" s="533">
        <f>'RECAP REG'!F90</f>
        <v>0</v>
      </c>
      <c r="F51" s="533"/>
      <c r="G51" s="187"/>
      <c r="H51" s="183"/>
    </row>
    <row r="52" spans="2:8" ht="21.75" customHeight="1" thickBot="1">
      <c r="B52" s="471"/>
      <c r="C52" s="632" t="str">
        <f>'RECAP REG'!F45</f>
        <v>Moelleux pistache poire</v>
      </c>
      <c r="D52" s="605"/>
      <c r="E52" s="641" t="str">
        <f>'RECAP REG'!F91</f>
        <v xml:space="preserve">Pomme entière cuite au four </v>
      </c>
      <c r="F52" s="641"/>
      <c r="G52" s="184"/>
      <c r="H52" s="185"/>
    </row>
    <row r="53" spans="2:8" ht="12.75" customHeight="1">
      <c r="C53" s="23"/>
      <c r="D53" s="23"/>
      <c r="E53" s="23"/>
      <c r="F53" s="23"/>
      <c r="G53" s="23"/>
    </row>
    <row r="54" spans="2:8" ht="12" customHeight="1"/>
    <row r="55" spans="2:8">
      <c r="F55" s="497">
        <f>+'MENU ABC 5E'!G55</f>
        <v>0</v>
      </c>
      <c r="G55" s="498"/>
      <c r="H55" s="499"/>
    </row>
    <row r="56" spans="2:8">
      <c r="C56" s="400"/>
      <c r="D56" s="400"/>
      <c r="F56" s="610" t="str">
        <f>+'MENU ABC 5E'!G56</f>
        <v xml:space="preserve">Les viandes  de boeuf et les volailles sont d'origine française </v>
      </c>
      <c r="G56" s="611"/>
      <c r="H56" s="612"/>
    </row>
    <row r="57" spans="2:8" ht="16.5" customHeight="1">
      <c r="C57" s="400"/>
      <c r="D57" s="400"/>
      <c r="F57" s="610"/>
      <c r="G57" s="611"/>
      <c r="H57" s="612"/>
    </row>
    <row r="58" spans="2:8" ht="15" customHeight="1">
      <c r="C58" s="400"/>
      <c r="D58" s="400"/>
      <c r="F58" s="383">
        <f>+'MENU ABC 5E'!G57</f>
        <v>0</v>
      </c>
      <c r="G58" s="388"/>
      <c r="H58" s="382"/>
    </row>
    <row r="59" spans="2:8" ht="15" customHeight="1">
      <c r="C59" s="115">
        <f>+'MENU ABC 5E'!C59:E59</f>
        <v>0</v>
      </c>
      <c r="D59" s="115"/>
      <c r="F59" s="613" t="str">
        <f>+'MENU ABC 5E'!G58</f>
        <v xml:space="preserve">Fruit indiqué sur le menu servi selon sa disponibilité d'approvisionnement </v>
      </c>
      <c r="G59" s="614"/>
      <c r="H59" s="615"/>
    </row>
    <row r="60" spans="2:8">
      <c r="C60" s="115">
        <f>+'MENU ABC 5E'!C60:E60</f>
        <v>0</v>
      </c>
      <c r="D60" s="115"/>
      <c r="F60" s="616"/>
      <c r="G60" s="617"/>
      <c r="H60" s="618"/>
    </row>
    <row r="68" spans="5:6">
      <c r="E68" s="3"/>
      <c r="F68" s="3"/>
    </row>
    <row r="69" spans="5:6">
      <c r="E69" s="3"/>
      <c r="F69" s="3"/>
    </row>
    <row r="70" spans="5:6">
      <c r="E70" s="3"/>
      <c r="F70" s="3"/>
    </row>
    <row r="71" spans="5:6">
      <c r="E71" s="3"/>
      <c r="F71" s="3"/>
    </row>
    <row r="72" spans="5:6">
      <c r="E72" s="3"/>
      <c r="F72" s="3"/>
    </row>
    <row r="73" spans="5:6">
      <c r="E73" s="3"/>
      <c r="F73" s="3"/>
    </row>
    <row r="74" spans="5:6">
      <c r="E74" s="3"/>
      <c r="F74" s="3"/>
    </row>
    <row r="75" spans="5:6">
      <c r="E75" s="3"/>
      <c r="F75" s="3"/>
    </row>
    <row r="76" spans="5:6">
      <c r="E76" s="3"/>
      <c r="F76" s="3"/>
    </row>
    <row r="77" spans="5:6">
      <c r="E77" s="3"/>
      <c r="F77" s="3"/>
    </row>
    <row r="78" spans="5:6">
      <c r="E78" s="3"/>
      <c r="F78" s="3"/>
    </row>
    <row r="79" spans="5:6">
      <c r="E79" s="3"/>
      <c r="F79" s="3"/>
    </row>
    <row r="80" spans="5:6">
      <c r="E80" s="3"/>
      <c r="F80" s="3"/>
    </row>
    <row r="81" spans="5:6">
      <c r="E81" s="3"/>
      <c r="F81" s="3"/>
    </row>
    <row r="82" spans="5:6">
      <c r="E82" s="3"/>
      <c r="F82" s="3"/>
    </row>
    <row r="83" spans="5:6">
      <c r="E83" s="3"/>
      <c r="F83" s="3"/>
    </row>
    <row r="84" spans="5:6">
      <c r="E84" s="3"/>
      <c r="F84" s="3"/>
    </row>
    <row r="85" spans="5:6">
      <c r="E85" s="3"/>
      <c r="F85" s="3"/>
    </row>
    <row r="86" spans="5:6">
      <c r="E86" s="3"/>
      <c r="F86" s="3"/>
    </row>
    <row r="87" spans="5:6">
      <c r="E87" s="3"/>
      <c r="F87" s="3"/>
    </row>
    <row r="88" spans="5:6">
      <c r="E88" s="3"/>
      <c r="F88" s="3"/>
    </row>
    <row r="89" spans="5:6">
      <c r="E89" s="3"/>
      <c r="F89" s="3"/>
    </row>
    <row r="90" spans="5:6">
      <c r="E90" s="3"/>
      <c r="F90" s="3"/>
    </row>
    <row r="91" spans="5:6">
      <c r="E91" s="3"/>
      <c r="F91" s="3"/>
    </row>
    <row r="92" spans="5:6">
      <c r="E92" s="3"/>
      <c r="F92" s="3"/>
    </row>
    <row r="93" spans="5:6">
      <c r="E93" s="3"/>
      <c r="F93" s="3"/>
    </row>
    <row r="94" spans="5:6">
      <c r="E94" s="3"/>
      <c r="F94" s="3"/>
    </row>
    <row r="95" spans="5:6">
      <c r="E95" s="3"/>
      <c r="F95" s="3"/>
    </row>
    <row r="96" spans="5:6">
      <c r="E96" s="3"/>
      <c r="F96" s="3"/>
    </row>
    <row r="97" spans="5:6">
      <c r="E97" s="3"/>
      <c r="F97" s="3"/>
    </row>
    <row r="98" spans="5:6">
      <c r="E98" s="3"/>
      <c r="F98" s="3"/>
    </row>
    <row r="99" spans="5:6">
      <c r="E99" s="3"/>
      <c r="F99" s="3"/>
    </row>
    <row r="100" spans="5:6">
      <c r="E100" s="3"/>
      <c r="F100" s="3"/>
    </row>
    <row r="101" spans="5:6">
      <c r="E101" s="3"/>
      <c r="F101" s="3"/>
    </row>
    <row r="102" spans="5:6">
      <c r="E102" s="3"/>
      <c r="F102" s="3"/>
    </row>
    <row r="103" spans="5:6">
      <c r="E103" s="3"/>
      <c r="F103" s="3"/>
    </row>
    <row r="104" spans="5:6">
      <c r="E104" s="3"/>
      <c r="F104" s="3"/>
    </row>
    <row r="105" spans="5:6">
      <c r="E105" s="3"/>
      <c r="F105" s="3"/>
    </row>
    <row r="106" spans="5:6">
      <c r="E106" s="3"/>
      <c r="F106" s="3"/>
    </row>
    <row r="107" spans="5:6">
      <c r="E107" s="3"/>
      <c r="F107" s="3"/>
    </row>
    <row r="108" spans="5:6">
      <c r="E108" s="3"/>
      <c r="F108" s="3"/>
    </row>
    <row r="109" spans="5:6">
      <c r="E109" s="3"/>
      <c r="F109" s="3"/>
    </row>
    <row r="110" spans="5:6">
      <c r="E110" s="3"/>
      <c r="F110" s="3"/>
    </row>
    <row r="111" spans="5:6">
      <c r="E111" s="3"/>
      <c r="F111" s="3"/>
    </row>
    <row r="112" spans="5:6">
      <c r="E112" s="3"/>
      <c r="F112" s="3"/>
    </row>
    <row r="113" spans="5:6">
      <c r="E113" s="3"/>
      <c r="F113" s="3"/>
    </row>
    <row r="114" spans="5:6">
      <c r="E114" s="3"/>
      <c r="F114" s="3"/>
    </row>
    <row r="115" spans="5:6">
      <c r="E115" s="3"/>
      <c r="F115" s="3"/>
    </row>
    <row r="116" spans="5:6">
      <c r="E116" s="3"/>
      <c r="F116" s="3"/>
    </row>
  </sheetData>
  <mergeCells count="81">
    <mergeCell ref="F59:H60"/>
    <mergeCell ref="B35:B38"/>
    <mergeCell ref="B42:B45"/>
    <mergeCell ref="B49:B52"/>
    <mergeCell ref="F55:H55"/>
    <mergeCell ref="F56:H57"/>
    <mergeCell ref="C49:D49"/>
    <mergeCell ref="C50:D50"/>
    <mergeCell ref="C51:D51"/>
    <mergeCell ref="C52:D52"/>
    <mergeCell ref="F2:H2"/>
    <mergeCell ref="B7:B10"/>
    <mergeCell ref="B14:B17"/>
    <mergeCell ref="B21:B24"/>
    <mergeCell ref="B28:B31"/>
    <mergeCell ref="C14:D14"/>
    <mergeCell ref="C15:D15"/>
    <mergeCell ref="C16:D16"/>
    <mergeCell ref="C17:D17"/>
    <mergeCell ref="C19:D19"/>
    <mergeCell ref="E4:F4"/>
    <mergeCell ref="G4:H4"/>
    <mergeCell ref="C21:D21"/>
    <mergeCell ref="C22:D22"/>
    <mergeCell ref="C23:D23"/>
    <mergeCell ref="C24:D24"/>
    <mergeCell ref="C33:D33"/>
    <mergeCell ref="C35:D35"/>
    <mergeCell ref="C36:D36"/>
    <mergeCell ref="C37:D37"/>
    <mergeCell ref="C47:D47"/>
    <mergeCell ref="C38:D38"/>
    <mergeCell ref="C40:D40"/>
    <mergeCell ref="C42:D42"/>
    <mergeCell ref="C43:D43"/>
    <mergeCell ref="C1:D1"/>
    <mergeCell ref="C8:D8"/>
    <mergeCell ref="C9:D9"/>
    <mergeCell ref="C10:D10"/>
    <mergeCell ref="C12:D12"/>
    <mergeCell ref="C4:D4"/>
    <mergeCell ref="C7:D7"/>
    <mergeCell ref="C26:D26"/>
    <mergeCell ref="C28:D28"/>
    <mergeCell ref="C29:D29"/>
    <mergeCell ref="C30:D30"/>
    <mergeCell ref="C31:D31"/>
    <mergeCell ref="E7:F7"/>
    <mergeCell ref="E8:F8"/>
    <mergeCell ref="E9:F9"/>
    <mergeCell ref="E10:F10"/>
    <mergeCell ref="E14:F14"/>
    <mergeCell ref="E15:F15"/>
    <mergeCell ref="E16:F16"/>
    <mergeCell ref="E17:F17"/>
    <mergeCell ref="C44:D44"/>
    <mergeCell ref="C45:D45"/>
    <mergeCell ref="E21:F21"/>
    <mergeCell ref="E22:F22"/>
    <mergeCell ref="E23:F23"/>
    <mergeCell ref="E24:F24"/>
    <mergeCell ref="E26:F26"/>
    <mergeCell ref="E28:F28"/>
    <mergeCell ref="E37:F37"/>
    <mergeCell ref="E38:F38"/>
    <mergeCell ref="E40:F40"/>
    <mergeCell ref="E29:F29"/>
    <mergeCell ref="E30:F30"/>
    <mergeCell ref="E31:F31"/>
    <mergeCell ref="E33:F33"/>
    <mergeCell ref="E52:F52"/>
    <mergeCell ref="E44:F44"/>
    <mergeCell ref="E45:F45"/>
    <mergeCell ref="E47:F47"/>
    <mergeCell ref="E49:F49"/>
    <mergeCell ref="E42:F42"/>
    <mergeCell ref="E43:F43"/>
    <mergeCell ref="E50:F50"/>
    <mergeCell ref="E51:F51"/>
    <mergeCell ref="E35:F35"/>
    <mergeCell ref="E36:F36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16"/>
  <sheetViews>
    <sheetView showGridLines="0" showZeros="0" view="pageBreakPreview" zoomScaleNormal="100" zoomScaleSheetLayoutView="100" zoomScalePageLayoutView="90" workbookViewId="0">
      <selection activeCell="C3" sqref="C3"/>
    </sheetView>
  </sheetViews>
  <sheetFormatPr baseColWidth="10" defaultColWidth="11.28515625" defaultRowHeight="15"/>
  <cols>
    <col min="1" max="2" width="3.7109375" customWidth="1"/>
    <col min="3" max="3" width="41.7109375" style="1" customWidth="1"/>
    <col min="4" max="4" width="2.28515625" style="1" customWidth="1"/>
    <col min="5" max="5" width="41.7109375" style="1" customWidth="1"/>
    <col min="6" max="6" width="2.28515625" style="1" customWidth="1"/>
    <col min="7" max="7" width="33.7109375" style="1" customWidth="1"/>
    <col min="8" max="8" width="2.28515625" customWidth="1"/>
    <col min="9" max="9" width="2.28515625" hidden="1" customWidth="1"/>
    <col min="10" max="10" width="20.7109375" style="1" hidden="1" customWidth="1"/>
    <col min="11" max="11" width="2.28515625" hidden="1" customWidth="1"/>
  </cols>
  <sheetData>
    <row r="1" spans="2:11" ht="83.25" customHeight="1">
      <c r="C1" s="473">
        <v>0</v>
      </c>
      <c r="D1" s="473"/>
      <c r="E1" s="473"/>
      <c r="F1" s="4"/>
      <c r="G1"/>
      <c r="J1"/>
    </row>
    <row r="2" spans="2:11" ht="27.75" customHeight="1">
      <c r="C2" s="542" t="str">
        <f>'MENU ABC 5E'!C2</f>
        <v>Semaine n°08 - du 18 au 24 Février 2019</v>
      </c>
      <c r="D2" s="542"/>
      <c r="E2" s="542"/>
      <c r="F2" s="572"/>
      <c r="G2" s="572"/>
      <c r="H2" s="572"/>
      <c r="J2"/>
    </row>
    <row r="3" spans="2:11" ht="24" customHeight="1">
      <c r="C3" s="141" t="s">
        <v>200</v>
      </c>
      <c r="D3" s="141"/>
      <c r="E3" s="405"/>
      <c r="F3" s="31"/>
      <c r="G3"/>
      <c r="J3"/>
    </row>
    <row r="4" spans="2:11" s="20" customFormat="1" ht="21" customHeight="1" thickBot="1">
      <c r="C4" s="483" t="s">
        <v>201</v>
      </c>
      <c r="D4" s="476"/>
      <c r="E4" s="477" t="s">
        <v>202</v>
      </c>
      <c r="F4" s="478"/>
      <c r="G4" s="636" t="s">
        <v>203</v>
      </c>
      <c r="H4" s="637"/>
      <c r="I4" s="21"/>
      <c r="J4" s="21" t="s">
        <v>11</v>
      </c>
      <c r="K4" s="21"/>
    </row>
    <row r="5" spans="2:11" ht="18" hidden="1" customHeight="1" thickBot="1">
      <c r="B5" s="363"/>
      <c r="C5" s="415">
        <v>0</v>
      </c>
      <c r="D5" s="415"/>
      <c r="E5" s="330">
        <v>0</v>
      </c>
      <c r="F5" s="415"/>
      <c r="G5" s="415">
        <v>0</v>
      </c>
      <c r="H5" s="415"/>
      <c r="I5" s="22"/>
      <c r="J5" s="415" t="s">
        <v>14</v>
      </c>
      <c r="K5" s="7"/>
    </row>
    <row r="6" spans="2:11" ht="21.75" customHeight="1" thickBot="1">
      <c r="B6" s="364">
        <f>'MENU ABC 5E'!B6</f>
        <v>18</v>
      </c>
      <c r="C6" s="411" t="str">
        <f>'RECAP REG'!G5</f>
        <v>Macédoine de légumes mixée</v>
      </c>
      <c r="D6" s="213"/>
      <c r="E6" s="410" t="str">
        <f>'RECAP REG'!G51</f>
        <v>Potage de légumes</v>
      </c>
      <c r="F6" s="213"/>
      <c r="G6" s="414" t="str">
        <f>E6</f>
        <v>Potage de légumes</v>
      </c>
      <c r="H6" s="139"/>
      <c r="I6" s="22"/>
      <c r="J6" s="409"/>
      <c r="K6" s="2"/>
    </row>
    <row r="7" spans="2:11" ht="21.75" customHeight="1">
      <c r="B7" s="479" t="s">
        <v>2</v>
      </c>
      <c r="C7" s="411" t="str">
        <f>'RECAP REG'!G6</f>
        <v>Boulette de bœuf sauce tomate mixée</v>
      </c>
      <c r="D7" s="409"/>
      <c r="E7" s="410" t="str">
        <f>'RECAP REG'!G52</f>
        <v>Haché de veau mixé</v>
      </c>
      <c r="F7" s="409"/>
      <c r="G7" s="414"/>
      <c r="H7" s="12"/>
      <c r="I7" s="22"/>
      <c r="J7" s="409"/>
      <c r="K7" s="2"/>
    </row>
    <row r="8" spans="2:11" ht="21.75" customHeight="1" thickBot="1">
      <c r="B8" s="479"/>
      <c r="C8" s="411" t="str">
        <f>'RECAP REG'!G7</f>
        <v>Purée de choux de Bruxelles</v>
      </c>
      <c r="D8" s="409"/>
      <c r="E8" s="410" t="str">
        <f>'RECAP REG'!G53</f>
        <v>Purée de carottes</v>
      </c>
      <c r="F8" s="409"/>
      <c r="G8" s="414"/>
      <c r="H8" s="12"/>
      <c r="I8" s="22"/>
      <c r="J8" s="409"/>
      <c r="K8" s="2"/>
    </row>
    <row r="9" spans="2:11" ht="21.75" customHeight="1" thickBot="1">
      <c r="B9" s="479"/>
      <c r="C9" s="411" t="str">
        <f>'RECAP REG'!G8</f>
        <v>Fondu président</v>
      </c>
      <c r="D9" s="409"/>
      <c r="E9" s="410">
        <f>'RECAP REG'!G54</f>
        <v>0</v>
      </c>
      <c r="F9" s="409"/>
      <c r="G9" s="414"/>
      <c r="H9" s="12"/>
      <c r="I9" s="22"/>
      <c r="J9" s="409" t="s">
        <v>12</v>
      </c>
      <c r="K9" s="7"/>
    </row>
    <row r="10" spans="2:11" ht="21.75" customHeight="1" thickBot="1">
      <c r="B10" s="479"/>
      <c r="C10" s="419" t="str">
        <f>'RECAP REG'!G9</f>
        <v>Purée pomme mangue</v>
      </c>
      <c r="D10" s="426"/>
      <c r="E10" s="425" t="str">
        <f>'RECAP REG'!G55</f>
        <v>Liégois café</v>
      </c>
      <c r="F10" s="76"/>
      <c r="G10" s="83"/>
      <c r="H10" s="77"/>
      <c r="I10" s="22"/>
      <c r="J10" s="11"/>
      <c r="K10" s="2"/>
    </row>
    <row r="11" spans="2:11" ht="21.75" hidden="1" customHeight="1" thickBot="1">
      <c r="B11" s="365"/>
      <c r="C11" s="643"/>
      <c r="D11" s="643"/>
      <c r="E11" s="644"/>
      <c r="F11" s="630"/>
      <c r="G11" s="627"/>
      <c r="H11" s="628"/>
      <c r="I11" s="21"/>
      <c r="J11" s="21" t="s">
        <v>11</v>
      </c>
      <c r="K11" s="21"/>
    </row>
    <row r="12" spans="2:11" ht="21.75" hidden="1" customHeight="1" thickBot="1">
      <c r="B12" s="366"/>
      <c r="C12" s="26">
        <v>0</v>
      </c>
      <c r="D12" s="26"/>
      <c r="E12" s="403"/>
      <c r="F12" s="404"/>
      <c r="G12" s="17">
        <v>0</v>
      </c>
      <c r="H12" s="12"/>
      <c r="I12" s="22"/>
      <c r="J12" s="415" t="s">
        <v>14</v>
      </c>
      <c r="K12" s="7"/>
    </row>
    <row r="13" spans="2:11" ht="21.75" customHeight="1" thickBot="1">
      <c r="B13" s="367">
        <f>'MENU ABC 5E'!B13</f>
        <v>19</v>
      </c>
      <c r="C13" s="408" t="str">
        <f>'RECAP REG'!G11</f>
        <v>Carottes mixées</v>
      </c>
      <c r="D13" s="213"/>
      <c r="E13" s="414" t="str">
        <f>'RECAP REG'!G57</f>
        <v>Crème soubise</v>
      </c>
      <c r="F13" s="213"/>
      <c r="G13" s="414" t="str">
        <f>E13</f>
        <v>Crème soubise</v>
      </c>
      <c r="H13" s="139"/>
      <c r="I13" s="22"/>
      <c r="J13" s="409"/>
      <c r="K13" s="2"/>
    </row>
    <row r="14" spans="2:11" ht="21.75" customHeight="1">
      <c r="B14" s="472" t="s">
        <v>3</v>
      </c>
      <c r="C14" s="408" t="str">
        <f>'RECAP REG'!G12</f>
        <v>Escalope de poulet mixée</v>
      </c>
      <c r="D14" s="12"/>
      <c r="E14" s="414" t="str">
        <f>'RECAP REG'!G58</f>
        <v>Filet de lieu sauce concarnoise mixé</v>
      </c>
      <c r="F14" s="12"/>
      <c r="G14" s="414"/>
      <c r="H14" s="12"/>
      <c r="I14" s="22"/>
      <c r="J14" s="409"/>
      <c r="K14" s="2"/>
    </row>
    <row r="15" spans="2:11" ht="21.75" customHeight="1" thickBot="1">
      <c r="B15" s="472"/>
      <c r="C15" s="408" t="str">
        <f>'RECAP REG'!G13</f>
        <v>Purée de p. de terre</v>
      </c>
      <c r="D15" s="12"/>
      <c r="E15" s="414" t="str">
        <f>'RECAP REG'!G59</f>
        <v>Purée de petits pois</v>
      </c>
      <c r="F15" s="12"/>
      <c r="G15" s="414"/>
      <c r="H15" s="12"/>
      <c r="I15" s="22"/>
      <c r="J15" s="409"/>
      <c r="K15" s="2"/>
    </row>
    <row r="16" spans="2:11" ht="21.75" customHeight="1" thickBot="1">
      <c r="B16" s="472"/>
      <c r="C16" s="408" t="str">
        <f>'RECAP REG'!G14</f>
        <v>Fromage frais nature</v>
      </c>
      <c r="D16" s="12"/>
      <c r="E16" s="414">
        <f>'RECAP REG'!G60</f>
        <v>0</v>
      </c>
      <c r="F16" s="12"/>
      <c r="G16" s="414"/>
      <c r="H16" s="12"/>
      <c r="I16" s="22"/>
      <c r="J16" s="409" t="s">
        <v>16</v>
      </c>
      <c r="K16" s="7"/>
    </row>
    <row r="17" spans="2:11" ht="21.75" customHeight="1" thickBot="1">
      <c r="B17" s="472"/>
      <c r="C17" s="420" t="str">
        <f>'RECAP REG'!G15</f>
        <v>Flan chocolat</v>
      </c>
      <c r="D17" s="77"/>
      <c r="E17" s="420" t="str">
        <f>'RECAP REG'!G61</f>
        <v>Floraline au lait vanillée</v>
      </c>
      <c r="F17" s="77"/>
      <c r="G17" s="83"/>
      <c r="H17" s="77"/>
      <c r="I17" s="22"/>
      <c r="J17" s="11"/>
      <c r="K17" s="2"/>
    </row>
    <row r="18" spans="2:11" ht="21.75" hidden="1" customHeight="1" thickBot="1">
      <c r="B18" s="365"/>
      <c r="C18" s="643"/>
      <c r="D18" s="643"/>
      <c r="E18" s="644"/>
      <c r="F18" s="630"/>
      <c r="G18" s="627"/>
      <c r="H18" s="628"/>
      <c r="I18" s="21"/>
      <c r="J18" s="21" t="s">
        <v>11</v>
      </c>
      <c r="K18" s="21"/>
    </row>
    <row r="19" spans="2:11" ht="21.75" hidden="1" customHeight="1" thickBot="1">
      <c r="B19" s="368"/>
      <c r="C19" s="415">
        <v>0</v>
      </c>
      <c r="D19" s="415"/>
      <c r="E19" s="330"/>
      <c r="F19" s="415"/>
      <c r="G19" s="17">
        <v>0</v>
      </c>
      <c r="H19" s="16"/>
      <c r="I19" s="22"/>
      <c r="J19" s="415" t="s">
        <v>1</v>
      </c>
      <c r="K19" s="7"/>
    </row>
    <row r="20" spans="2:11" ht="21.75" customHeight="1" thickBot="1">
      <c r="B20" s="369">
        <f>'MENU ABC 5E'!B20</f>
        <v>20</v>
      </c>
      <c r="C20" s="427" t="str">
        <f>'RECAP REG'!G17</f>
        <v>Lentilles mixées</v>
      </c>
      <c r="D20" s="213"/>
      <c r="E20" s="410" t="str">
        <f>'RECAP REG'!G63</f>
        <v xml:space="preserve">Potage de légumes </v>
      </c>
      <c r="F20" s="213"/>
      <c r="G20" s="414" t="str">
        <f>E20</f>
        <v xml:space="preserve">Potage de légumes </v>
      </c>
      <c r="H20" s="139"/>
      <c r="I20" s="22"/>
      <c r="J20" s="409"/>
      <c r="K20" s="2"/>
    </row>
    <row r="21" spans="2:11" ht="21.75" customHeight="1">
      <c r="B21" s="471" t="s">
        <v>4</v>
      </c>
      <c r="C21" s="411" t="str">
        <f>'RECAP REG'!G18</f>
        <v>Paupiette de veau chasseur mixée</v>
      </c>
      <c r="D21" s="409"/>
      <c r="E21" s="410" t="str">
        <f>'RECAP REG'!G64</f>
        <v>Jambon blanc mixé</v>
      </c>
      <c r="F21" s="409"/>
      <c r="G21" s="414"/>
      <c r="H21" s="12"/>
      <c r="I21" s="22"/>
      <c r="J21" s="409"/>
      <c r="K21" s="2"/>
    </row>
    <row r="22" spans="2:11" ht="21.75" customHeight="1" thickBot="1">
      <c r="B22" s="471"/>
      <c r="C22" s="411" t="str">
        <f>'RECAP REG'!G19</f>
        <v xml:space="preserve">Purée de céleri </v>
      </c>
      <c r="D22" s="409"/>
      <c r="E22" s="410" t="str">
        <f>'RECAP REG'!G65</f>
        <v xml:space="preserve">Purée d'haricots verts </v>
      </c>
      <c r="F22" s="409"/>
      <c r="G22" s="414"/>
      <c r="H22" s="12"/>
      <c r="I22" s="22"/>
      <c r="J22" s="409"/>
      <c r="K22" s="2"/>
    </row>
    <row r="23" spans="2:11" ht="21.75" customHeight="1" thickBot="1">
      <c r="B23" s="471"/>
      <c r="C23" s="411" t="str">
        <f>'RECAP REG'!G20</f>
        <v>Fraidou</v>
      </c>
      <c r="D23" s="409"/>
      <c r="E23" s="410">
        <f>'RECAP REG'!G66</f>
        <v>0</v>
      </c>
      <c r="F23" s="409"/>
      <c r="G23" s="414"/>
      <c r="H23" s="12"/>
      <c r="I23" s="22"/>
      <c r="J23" s="409" t="s">
        <v>19</v>
      </c>
      <c r="K23" s="7"/>
    </row>
    <row r="24" spans="2:11" ht="21.75" customHeight="1" thickBot="1">
      <c r="B24" s="471"/>
      <c r="C24" s="411" t="str">
        <f>'RECAP REG'!G21</f>
        <v>Entremets citron</v>
      </c>
      <c r="D24" s="78"/>
      <c r="E24" s="425" t="str">
        <f>'RECAP REG'!G67</f>
        <v xml:space="preserve">Flan nappé caramel </v>
      </c>
      <c r="F24" s="78"/>
      <c r="G24" s="200"/>
      <c r="H24" s="80"/>
      <c r="I24" s="22"/>
      <c r="J24" s="11"/>
      <c r="K24" s="2"/>
    </row>
    <row r="25" spans="2:11" ht="21.75" hidden="1" customHeight="1" thickBot="1">
      <c r="B25" s="365"/>
      <c r="C25" s="643"/>
      <c r="D25" s="643"/>
      <c r="E25" s="644"/>
      <c r="F25" s="630"/>
      <c r="G25" s="627"/>
      <c r="H25" s="628"/>
      <c r="I25" s="21"/>
      <c r="J25" s="21" t="s">
        <v>11</v>
      </c>
      <c r="K25" s="21"/>
    </row>
    <row r="26" spans="2:11" ht="21.75" hidden="1" customHeight="1" thickBot="1">
      <c r="B26" s="366"/>
      <c r="C26" s="26">
        <v>0</v>
      </c>
      <c r="D26" s="16"/>
      <c r="E26" s="17"/>
      <c r="F26" s="16"/>
      <c r="G26" s="17"/>
      <c r="H26" s="16"/>
      <c r="I26" s="22"/>
      <c r="J26" s="415" t="s">
        <v>0</v>
      </c>
      <c r="K26" s="7"/>
    </row>
    <row r="27" spans="2:11" ht="21.75" customHeight="1" thickBot="1">
      <c r="B27" s="367">
        <f>'MENU ABC 5E'!B27</f>
        <v>21</v>
      </c>
      <c r="C27" s="416" t="str">
        <f>'RECAP REG'!G23</f>
        <v>Betteraves mixées</v>
      </c>
      <c r="D27" s="213"/>
      <c r="E27" s="414" t="str">
        <f>'RECAP REG'!G69</f>
        <v xml:space="preserve">Potage parmentier </v>
      </c>
      <c r="F27" s="213"/>
      <c r="G27" s="414" t="str">
        <f>E27</f>
        <v xml:space="preserve">Potage parmentier </v>
      </c>
      <c r="H27" s="139"/>
      <c r="I27" s="22"/>
      <c r="J27" s="409"/>
      <c r="K27" s="2"/>
    </row>
    <row r="28" spans="2:11" ht="21.75" customHeight="1">
      <c r="B28" s="472" t="s">
        <v>5</v>
      </c>
      <c r="C28" s="412" t="str">
        <f>'RECAP REG'!G24</f>
        <v>Poulet rôti sauce suprême mixé</v>
      </c>
      <c r="D28" s="12"/>
      <c r="E28" s="414" t="str">
        <f>'RECAP REG'!G70</f>
        <v>Sauté de bœuf au jus mixé</v>
      </c>
      <c r="F28" s="12"/>
      <c r="G28" s="414"/>
      <c r="H28" s="12"/>
      <c r="I28" s="22"/>
      <c r="J28" s="409"/>
      <c r="K28" s="2"/>
    </row>
    <row r="29" spans="2:11" ht="21.75" customHeight="1" thickBot="1">
      <c r="B29" s="472"/>
      <c r="C29" s="412" t="str">
        <f>'RECAP REG'!G25</f>
        <v>Purée de brocolis</v>
      </c>
      <c r="D29" s="12"/>
      <c r="E29" s="414" t="str">
        <f>'RECAP REG'!G71</f>
        <v>Purée de navets</v>
      </c>
      <c r="F29" s="12"/>
      <c r="G29" s="414"/>
      <c r="H29" s="12"/>
      <c r="I29" s="22"/>
      <c r="J29" s="409"/>
      <c r="K29" s="2"/>
    </row>
    <row r="30" spans="2:11" ht="21.75" customHeight="1" thickBot="1">
      <c r="B30" s="472"/>
      <c r="C30" s="412" t="str">
        <f>'RECAP REG'!G26</f>
        <v xml:space="preserve">Petit fromage frais au sel de Guérande </v>
      </c>
      <c r="D30" s="12"/>
      <c r="E30" s="414">
        <f>'RECAP REG'!G72</f>
        <v>0</v>
      </c>
      <c r="F30" s="12"/>
      <c r="G30" s="414"/>
      <c r="H30" s="12"/>
      <c r="I30" s="22"/>
      <c r="J30" s="409" t="s">
        <v>18</v>
      </c>
      <c r="K30" s="7"/>
    </row>
    <row r="31" spans="2:11" ht="21.75" customHeight="1" thickBot="1">
      <c r="B31" s="472"/>
      <c r="C31" s="412" t="str">
        <f>'RECAP REG'!G27</f>
        <v>Crème dessert vanille</v>
      </c>
      <c r="D31" s="80"/>
      <c r="E31" s="420" t="str">
        <f>'RECAP REG'!G73</f>
        <v>Purée de pommes</v>
      </c>
      <c r="F31" s="80"/>
      <c r="G31" s="85"/>
      <c r="H31" s="79"/>
      <c r="I31" s="22"/>
      <c r="J31" s="11"/>
      <c r="K31" s="2"/>
    </row>
    <row r="32" spans="2:11" ht="21.75" hidden="1" customHeight="1" thickBot="1">
      <c r="B32" s="365"/>
      <c r="C32" s="643"/>
      <c r="D32" s="643"/>
      <c r="E32" s="644"/>
      <c r="F32" s="630"/>
      <c r="G32" s="627"/>
      <c r="H32" s="628"/>
      <c r="I32" s="21"/>
      <c r="J32" s="21" t="s">
        <v>11</v>
      </c>
      <c r="K32" s="21"/>
    </row>
    <row r="33" spans="2:11" ht="21.75" hidden="1" customHeight="1" thickBot="1">
      <c r="B33" s="368"/>
      <c r="C33" s="415">
        <v>0</v>
      </c>
      <c r="D33" s="415"/>
      <c r="E33" s="330"/>
      <c r="F33" s="415"/>
      <c r="G33" s="17">
        <v>0</v>
      </c>
      <c r="H33" s="16"/>
      <c r="I33" s="22"/>
      <c r="J33" s="415" t="s">
        <v>17</v>
      </c>
      <c r="K33" s="7"/>
    </row>
    <row r="34" spans="2:11" ht="21.75" customHeight="1" thickBot="1">
      <c r="B34" s="369">
        <f>'MENU ABC 5E'!B34</f>
        <v>22</v>
      </c>
      <c r="C34" s="417" t="str">
        <f>'RECAP REG'!G29</f>
        <v>Chou-fleur mixé</v>
      </c>
      <c r="D34" s="213"/>
      <c r="E34" s="410" t="str">
        <f>'RECAP REG'!G75</f>
        <v>Potage de légumes</v>
      </c>
      <c r="F34" s="213"/>
      <c r="G34" s="414" t="str">
        <f>E34</f>
        <v>Potage de légumes</v>
      </c>
      <c r="H34" s="139"/>
      <c r="I34" s="22"/>
      <c r="J34" s="409"/>
      <c r="K34" s="2"/>
    </row>
    <row r="35" spans="2:11" ht="21.75" customHeight="1">
      <c r="B35" s="471" t="s">
        <v>6</v>
      </c>
      <c r="C35" s="411" t="str">
        <f>'RECAP REG'!G30</f>
        <v>Filet de colin beurre citron mixé</v>
      </c>
      <c r="D35" s="409"/>
      <c r="E35" s="410" t="str">
        <f>'RECAP REG'!G76</f>
        <v>Emincé de dinde forestière mixé</v>
      </c>
      <c r="F35" s="409"/>
      <c r="G35" s="414"/>
      <c r="H35" s="12"/>
      <c r="I35" s="22"/>
      <c r="J35" s="409"/>
      <c r="K35" s="2"/>
    </row>
    <row r="36" spans="2:11" ht="21.75" customHeight="1" thickBot="1">
      <c r="B36" s="471"/>
      <c r="C36" s="411" t="str">
        <f>'RECAP REG'!G31</f>
        <v>Purée de p. de terre</v>
      </c>
      <c r="D36" s="409"/>
      <c r="E36" s="410" t="str">
        <f>'RECAP REG'!G77</f>
        <v>Purée de potiron</v>
      </c>
      <c r="F36" s="409"/>
      <c r="G36" s="414"/>
      <c r="H36" s="12"/>
      <c r="I36" s="22"/>
      <c r="J36" s="409"/>
      <c r="K36" s="2"/>
    </row>
    <row r="37" spans="2:11" ht="21.75" customHeight="1" thickBot="1">
      <c r="B37" s="471"/>
      <c r="C37" s="411" t="str">
        <f>'RECAP REG'!G32</f>
        <v>Fromage frais nature</v>
      </c>
      <c r="D37" s="409"/>
      <c r="E37" s="410">
        <f>'RECAP REG'!G78</f>
        <v>0</v>
      </c>
      <c r="F37" s="409"/>
      <c r="G37" s="414"/>
      <c r="H37" s="12"/>
      <c r="I37" s="22"/>
      <c r="J37" s="409" t="s">
        <v>16</v>
      </c>
      <c r="K37" s="7"/>
    </row>
    <row r="38" spans="2:11" ht="21.75" customHeight="1" thickBot="1">
      <c r="B38" s="471"/>
      <c r="C38" s="411" t="str">
        <f>'RECAP REG'!G33</f>
        <v>Purée de pommes</v>
      </c>
      <c r="D38" s="78"/>
      <c r="E38" s="410" t="str">
        <f>'RECAP REG'!G79</f>
        <v>Mousse au chocolat noir</v>
      </c>
      <c r="F38" s="386"/>
      <c r="G38" s="200"/>
      <c r="H38" s="201"/>
      <c r="I38" s="22"/>
      <c r="J38" s="11"/>
      <c r="K38" s="2"/>
    </row>
    <row r="39" spans="2:11" ht="21.75" hidden="1" customHeight="1" thickBot="1">
      <c r="B39" s="365"/>
      <c r="C39" s="643"/>
      <c r="D39" s="631"/>
      <c r="E39" s="644"/>
      <c r="F39" s="630"/>
      <c r="G39" s="627"/>
      <c r="H39" s="628"/>
      <c r="I39" s="21"/>
      <c r="J39" s="21" t="s">
        <v>11</v>
      </c>
      <c r="K39" s="21"/>
    </row>
    <row r="40" spans="2:11" ht="21.75" hidden="1" customHeight="1" thickBot="1">
      <c r="B40" s="366"/>
      <c r="C40" s="15">
        <v>0</v>
      </c>
      <c r="D40" s="19"/>
      <c r="E40" s="15"/>
      <c r="F40" s="19"/>
      <c r="G40" s="15">
        <v>0</v>
      </c>
      <c r="H40" s="19"/>
      <c r="I40" s="22"/>
      <c r="J40" s="415" t="s">
        <v>0</v>
      </c>
      <c r="K40" s="7"/>
    </row>
    <row r="41" spans="2:11" ht="21.75" customHeight="1" thickBot="1">
      <c r="B41" s="367">
        <f>'MENU ABC 5E'!B41</f>
        <v>23</v>
      </c>
      <c r="C41" s="421" t="str">
        <f>'RECAP REG'!G35</f>
        <v>Macédoine mixée</v>
      </c>
      <c r="D41" s="213"/>
      <c r="E41" s="422" t="str">
        <f>'RECAP REG'!G81</f>
        <v xml:space="preserve">Potage crécy </v>
      </c>
      <c r="F41" s="213"/>
      <c r="G41" s="407" t="str">
        <f>E41</f>
        <v xml:space="preserve">Potage crécy </v>
      </c>
      <c r="H41" s="139"/>
      <c r="I41" s="22"/>
      <c r="J41" s="409"/>
      <c r="K41" s="2"/>
    </row>
    <row r="42" spans="2:11" ht="21.75" customHeight="1">
      <c r="B42" s="472" t="s">
        <v>7</v>
      </c>
      <c r="C42" s="406" t="str">
        <f>'RECAP REG'!G36</f>
        <v>Escalope de poulet au curry mixée</v>
      </c>
      <c r="D42" s="12"/>
      <c r="E42" s="407" t="str">
        <f>'RECAP REG'!G82</f>
        <v>Jambon blanc mixé</v>
      </c>
      <c r="F42" s="12"/>
      <c r="G42" s="407"/>
      <c r="H42" s="12"/>
      <c r="I42" s="22"/>
      <c r="J42" s="409"/>
      <c r="K42" s="2"/>
    </row>
    <row r="43" spans="2:11" ht="21.75" customHeight="1" thickBot="1">
      <c r="B43" s="472"/>
      <c r="C43" s="406" t="str">
        <f>'RECAP REG'!G37</f>
        <v>Haricots coco mixés</v>
      </c>
      <c r="D43" s="12"/>
      <c r="E43" s="407" t="str">
        <f>'RECAP REG'!G83</f>
        <v xml:space="preserve">Purée de p. de terre </v>
      </c>
      <c r="F43" s="12"/>
      <c r="G43" s="407"/>
      <c r="H43" s="12"/>
      <c r="I43" s="22"/>
      <c r="J43" s="409"/>
      <c r="K43" s="2"/>
    </row>
    <row r="44" spans="2:11" ht="21.75" customHeight="1" thickBot="1">
      <c r="B44" s="472"/>
      <c r="C44" s="406" t="str">
        <f>'RECAP REG'!G38</f>
        <v>Yaourt nature</v>
      </c>
      <c r="D44" s="12"/>
      <c r="E44" s="407">
        <f>'RECAP REG'!G84</f>
        <v>0</v>
      </c>
      <c r="F44" s="12"/>
      <c r="G44" s="407"/>
      <c r="H44" s="12"/>
      <c r="I44" s="22"/>
      <c r="J44" s="409" t="s">
        <v>12</v>
      </c>
      <c r="K44" s="7"/>
    </row>
    <row r="45" spans="2:11" ht="21.75" customHeight="1" thickBot="1">
      <c r="B45" s="472"/>
      <c r="C45" s="423" t="str">
        <f>'RECAP REG'!G39</f>
        <v>Purée de pommes crème de marron</v>
      </c>
      <c r="D45" s="424"/>
      <c r="E45" s="423" t="str">
        <f>'RECAP REG'!G85</f>
        <v>Flan vanille</v>
      </c>
      <c r="F45" s="80"/>
      <c r="G45" s="98"/>
      <c r="H45" s="80"/>
      <c r="I45" s="22"/>
      <c r="J45" s="11"/>
      <c r="K45" s="2"/>
    </row>
    <row r="46" spans="2:11" ht="21.75" hidden="1" customHeight="1" thickBot="1">
      <c r="B46" s="365"/>
      <c r="C46" s="643"/>
      <c r="D46" s="643"/>
      <c r="E46" s="644"/>
      <c r="F46" s="630"/>
      <c r="G46" s="627"/>
      <c r="H46" s="628"/>
      <c r="I46" s="21"/>
      <c r="J46" s="6" t="s">
        <v>11</v>
      </c>
      <c r="K46" s="6"/>
    </row>
    <row r="47" spans="2:11" ht="21.75" hidden="1" customHeight="1" thickBot="1">
      <c r="B47" s="368"/>
      <c r="C47" s="415">
        <v>0</v>
      </c>
      <c r="D47" s="415"/>
      <c r="E47" s="330"/>
      <c r="F47" s="415"/>
      <c r="G47" s="17">
        <v>0</v>
      </c>
      <c r="H47" s="16"/>
      <c r="I47" s="22"/>
      <c r="J47" s="415" t="s">
        <v>14</v>
      </c>
      <c r="K47" s="7"/>
    </row>
    <row r="48" spans="2:11" ht="21.75" customHeight="1" thickBot="1">
      <c r="B48" s="369">
        <f>'MENU ABC 5E'!B48</f>
        <v>24</v>
      </c>
      <c r="C48" s="411" t="str">
        <f>'RECAP REG'!G41</f>
        <v>Poireaux mixés</v>
      </c>
      <c r="D48" s="213"/>
      <c r="E48" s="410" t="str">
        <f>'RECAP REG'!G87</f>
        <v>Potage St Germain</v>
      </c>
      <c r="F48" s="213"/>
      <c r="G48" s="414" t="str">
        <f>E48</f>
        <v>Potage St Germain</v>
      </c>
      <c r="H48" s="139"/>
      <c r="I48" s="22"/>
      <c r="J48" s="409"/>
      <c r="K48" s="2"/>
    </row>
    <row r="49" spans="2:11" ht="21.75" customHeight="1">
      <c r="B49" s="471" t="s">
        <v>8</v>
      </c>
      <c r="C49" s="411" t="str">
        <f>'RECAP REG'!G42</f>
        <v>Rôti de veau sauce Vallée d'Auge mixé</v>
      </c>
      <c r="D49" s="409"/>
      <c r="E49" s="410" t="str">
        <f>'RECAP REG'!G88</f>
        <v>Filet de colin beurre fondu mixé</v>
      </c>
      <c r="F49" s="409"/>
      <c r="G49" s="414"/>
      <c r="H49" s="12"/>
      <c r="I49" s="22"/>
      <c r="J49" s="409"/>
      <c r="K49" s="2"/>
    </row>
    <row r="50" spans="2:11" ht="21.75" customHeight="1" thickBot="1">
      <c r="B50" s="471"/>
      <c r="C50" s="411" t="str">
        <f>'RECAP REG'!G43</f>
        <v>Purée de carottes</v>
      </c>
      <c r="D50" s="409"/>
      <c r="E50" s="410" t="str">
        <f>'RECAP REG'!G89</f>
        <v xml:space="preserve">Purée d'épinards </v>
      </c>
      <c r="F50" s="409"/>
      <c r="G50" s="414"/>
      <c r="H50" s="12"/>
      <c r="I50" s="22"/>
      <c r="J50" s="409"/>
      <c r="K50" s="2"/>
    </row>
    <row r="51" spans="2:11" ht="21.75" customHeight="1" thickBot="1">
      <c r="B51" s="471"/>
      <c r="C51" s="411" t="str">
        <f>'RECAP REG'!G44</f>
        <v>Petit fromage frais au noix</v>
      </c>
      <c r="D51" s="409"/>
      <c r="E51" s="410">
        <f>'RECAP REG'!G90</f>
        <v>0</v>
      </c>
      <c r="F51" s="409"/>
      <c r="G51" s="414"/>
      <c r="H51" s="12"/>
      <c r="I51" s="22"/>
      <c r="J51" s="409" t="s">
        <v>19</v>
      </c>
      <c r="K51" s="7"/>
    </row>
    <row r="52" spans="2:11" ht="21.75" customHeight="1" thickBot="1">
      <c r="B52" s="471"/>
      <c r="C52" s="411" t="str">
        <f>'RECAP REG'!G45</f>
        <v>Crème dessert vanille</v>
      </c>
      <c r="D52" s="387"/>
      <c r="E52" s="410" t="str">
        <f>'RECAP REG'!G91</f>
        <v xml:space="preserve">Purée de pommes </v>
      </c>
      <c r="F52" s="387"/>
      <c r="G52" s="413"/>
      <c r="H52" s="202"/>
      <c r="I52" s="22"/>
      <c r="J52" s="11"/>
      <c r="K52" s="2"/>
    </row>
    <row r="53" spans="2:11" ht="13.5" customHeight="1">
      <c r="C53" s="428"/>
      <c r="D53" s="46"/>
      <c r="E53" s="418"/>
      <c r="F53" s="67"/>
      <c r="G53" s="67"/>
      <c r="H53" s="46"/>
    </row>
    <row r="54" spans="2:11" ht="11.25" customHeight="1"/>
    <row r="55" spans="2:11">
      <c r="F55" s="497">
        <v>0</v>
      </c>
      <c r="G55" s="498"/>
      <c r="H55" s="499"/>
    </row>
    <row r="56" spans="2:11" ht="15" customHeight="1">
      <c r="C56" s="400"/>
      <c r="D56" s="400"/>
      <c r="E56" s="115"/>
      <c r="F56" s="610" t="s">
        <v>77</v>
      </c>
      <c r="G56" s="611"/>
      <c r="H56" s="612"/>
    </row>
    <row r="57" spans="2:11" ht="15" customHeight="1">
      <c r="C57" s="400"/>
      <c r="D57" s="400"/>
      <c r="F57" s="610"/>
      <c r="G57" s="611"/>
      <c r="H57" s="612"/>
    </row>
    <row r="58" spans="2:11" ht="15" customHeight="1">
      <c r="C58" s="400"/>
      <c r="D58" s="400"/>
      <c r="F58" s="383">
        <v>0</v>
      </c>
      <c r="G58" s="388"/>
      <c r="H58" s="382"/>
    </row>
    <row r="59" spans="2:11">
      <c r="C59" s="115"/>
      <c r="D59" s="115"/>
      <c r="F59" s="613" t="s">
        <v>92</v>
      </c>
      <c r="G59" s="614"/>
      <c r="H59" s="615"/>
    </row>
    <row r="60" spans="2:11">
      <c r="C60" s="115">
        <v>0</v>
      </c>
      <c r="D60" s="115"/>
      <c r="F60" s="616"/>
      <c r="G60" s="617"/>
      <c r="H60" s="618"/>
    </row>
    <row r="68" spans="7:9">
      <c r="G68" s="3"/>
      <c r="H68" s="3"/>
      <c r="I68" s="3"/>
    </row>
    <row r="69" spans="7:9">
      <c r="G69" s="3"/>
      <c r="H69" s="3"/>
      <c r="I69" s="3"/>
    </row>
    <row r="70" spans="7:9">
      <c r="G70" s="3"/>
      <c r="H70" s="3"/>
      <c r="I70" s="3"/>
    </row>
    <row r="71" spans="7:9">
      <c r="G71" s="3"/>
      <c r="H71" s="3"/>
      <c r="I71" s="3"/>
    </row>
    <row r="72" spans="7:9">
      <c r="G72" s="3"/>
      <c r="H72" s="3"/>
      <c r="I72" s="3"/>
    </row>
    <row r="73" spans="7:9">
      <c r="G73" s="3"/>
      <c r="H73" s="3"/>
      <c r="I73" s="3"/>
    </row>
    <row r="74" spans="7:9">
      <c r="G74" s="3"/>
      <c r="H74" s="3"/>
      <c r="I74" s="3"/>
    </row>
    <row r="75" spans="7:9">
      <c r="G75" s="3"/>
      <c r="H75" s="3"/>
      <c r="I75" s="3"/>
    </row>
    <row r="76" spans="7:9">
      <c r="G76" s="3"/>
      <c r="H76" s="3"/>
      <c r="I76" s="3"/>
    </row>
    <row r="77" spans="7:9">
      <c r="G77" s="3"/>
      <c r="H77" s="3"/>
      <c r="I77" s="3"/>
    </row>
    <row r="78" spans="7:9">
      <c r="G78" s="3"/>
      <c r="H78" s="3"/>
      <c r="I78" s="3"/>
    </row>
    <row r="79" spans="7:9">
      <c r="G79" s="3"/>
      <c r="H79" s="3"/>
      <c r="I79" s="3"/>
    </row>
    <row r="80" spans="7:9">
      <c r="G80" s="3"/>
      <c r="H80" s="3"/>
      <c r="I80" s="3"/>
    </row>
    <row r="81" spans="7:9">
      <c r="G81" s="3"/>
      <c r="H81" s="3"/>
      <c r="I81" s="3"/>
    </row>
    <row r="82" spans="7:9">
      <c r="G82" s="3"/>
      <c r="H82" s="3"/>
      <c r="I82" s="3"/>
    </row>
    <row r="83" spans="7:9">
      <c r="G83" s="3"/>
      <c r="H83" s="3"/>
      <c r="I83" s="3"/>
    </row>
    <row r="84" spans="7:9">
      <c r="G84" s="3"/>
      <c r="H84" s="3"/>
      <c r="I84" s="3"/>
    </row>
    <row r="85" spans="7:9">
      <c r="G85" s="3"/>
      <c r="H85" s="3"/>
      <c r="I85" s="3"/>
    </row>
    <row r="86" spans="7:9">
      <c r="G86" s="3"/>
      <c r="H86" s="3"/>
      <c r="I86" s="3"/>
    </row>
    <row r="87" spans="7:9">
      <c r="G87" s="3"/>
      <c r="H87" s="3"/>
      <c r="I87" s="3"/>
    </row>
    <row r="88" spans="7:9">
      <c r="G88" s="3"/>
      <c r="H88" s="3"/>
      <c r="I88" s="3"/>
    </row>
    <row r="89" spans="7:9">
      <c r="G89" s="3"/>
      <c r="H89" s="3"/>
      <c r="I89" s="3"/>
    </row>
    <row r="90" spans="7:9">
      <c r="G90" s="3"/>
      <c r="H90" s="3"/>
      <c r="I90" s="3"/>
    </row>
    <row r="91" spans="7:9">
      <c r="G91" s="3"/>
      <c r="H91" s="3"/>
      <c r="I91" s="3"/>
    </row>
    <row r="92" spans="7:9">
      <c r="G92" s="3"/>
      <c r="H92" s="3"/>
      <c r="I92" s="3"/>
    </row>
    <row r="93" spans="7:9">
      <c r="G93" s="3"/>
      <c r="H93" s="3"/>
      <c r="I93" s="3"/>
    </row>
    <row r="94" spans="7:9">
      <c r="G94" s="3"/>
      <c r="H94" s="3"/>
      <c r="I94" s="3"/>
    </row>
    <row r="95" spans="7:9">
      <c r="G95" s="3"/>
      <c r="H95" s="3"/>
      <c r="I95" s="3"/>
    </row>
    <row r="96" spans="7:9">
      <c r="G96" s="3"/>
      <c r="H96" s="3"/>
      <c r="I96" s="3"/>
    </row>
    <row r="97" spans="7:9">
      <c r="G97" s="3"/>
      <c r="H97" s="3"/>
      <c r="I97" s="3"/>
    </row>
    <row r="98" spans="7:9">
      <c r="G98" s="3"/>
      <c r="H98" s="3"/>
      <c r="I98" s="3"/>
    </row>
    <row r="99" spans="7:9">
      <c r="G99" s="3"/>
      <c r="H99" s="3"/>
      <c r="I99" s="3"/>
    </row>
    <row r="100" spans="7:9">
      <c r="G100" s="3"/>
      <c r="H100" s="3"/>
      <c r="I100" s="3"/>
    </row>
    <row r="101" spans="7:9">
      <c r="G101" s="3"/>
      <c r="H101" s="3"/>
      <c r="I101" s="3"/>
    </row>
    <row r="102" spans="7:9">
      <c r="G102" s="3"/>
      <c r="H102" s="3"/>
      <c r="I102" s="3"/>
    </row>
    <row r="103" spans="7:9">
      <c r="G103" s="3"/>
      <c r="H103" s="3"/>
      <c r="I103" s="3"/>
    </row>
    <row r="104" spans="7:9">
      <c r="G104" s="3"/>
      <c r="H104" s="3"/>
      <c r="I104" s="3"/>
    </row>
    <row r="105" spans="7:9">
      <c r="G105" s="3"/>
      <c r="H105" s="3"/>
      <c r="I105" s="3"/>
    </row>
    <row r="106" spans="7:9">
      <c r="G106" s="3"/>
      <c r="H106" s="3"/>
      <c r="I106" s="3"/>
    </row>
    <row r="107" spans="7:9">
      <c r="G107" s="3"/>
      <c r="H107" s="3"/>
      <c r="I107" s="3"/>
    </row>
    <row r="108" spans="7:9">
      <c r="G108" s="3"/>
      <c r="H108" s="3"/>
      <c r="I108" s="3"/>
    </row>
    <row r="109" spans="7:9">
      <c r="G109" s="3"/>
      <c r="H109" s="3"/>
      <c r="I109" s="3"/>
    </row>
    <row r="110" spans="7:9">
      <c r="G110" s="3"/>
      <c r="H110" s="3"/>
      <c r="I110" s="3"/>
    </row>
    <row r="111" spans="7:9">
      <c r="G111" s="3"/>
      <c r="H111" s="3"/>
      <c r="I111" s="3"/>
    </row>
    <row r="112" spans="7:9">
      <c r="G112" s="3"/>
      <c r="H112" s="3"/>
      <c r="I112" s="3"/>
    </row>
    <row r="113" spans="7:9">
      <c r="G113" s="3"/>
      <c r="H113" s="3"/>
      <c r="I113" s="3"/>
    </row>
    <row r="114" spans="7:9">
      <c r="G114" s="3"/>
      <c r="H114" s="3"/>
      <c r="I114" s="3"/>
    </row>
    <row r="115" spans="7:9">
      <c r="G115" s="3"/>
      <c r="H115" s="3"/>
      <c r="I115" s="3"/>
    </row>
    <row r="116" spans="7:9">
      <c r="G116" s="3"/>
      <c r="H116" s="3"/>
      <c r="I116" s="3"/>
    </row>
  </sheetData>
  <mergeCells count="34">
    <mergeCell ref="C1:E1"/>
    <mergeCell ref="C2:E2"/>
    <mergeCell ref="F2:H2"/>
    <mergeCell ref="C4:D4"/>
    <mergeCell ref="E4:F4"/>
    <mergeCell ref="G4:H4"/>
    <mergeCell ref="C32:D32"/>
    <mergeCell ref="E32:F32"/>
    <mergeCell ref="G32:H32"/>
    <mergeCell ref="B7:B10"/>
    <mergeCell ref="C11:D11"/>
    <mergeCell ref="E11:F11"/>
    <mergeCell ref="G11:H11"/>
    <mergeCell ref="B14:B17"/>
    <mergeCell ref="C18:D18"/>
    <mergeCell ref="E18:F18"/>
    <mergeCell ref="G18:H18"/>
    <mergeCell ref="B21:B24"/>
    <mergeCell ref="C25:D25"/>
    <mergeCell ref="E25:F25"/>
    <mergeCell ref="G25:H25"/>
    <mergeCell ref="B28:B31"/>
    <mergeCell ref="B49:B52"/>
    <mergeCell ref="F55:H55"/>
    <mergeCell ref="F56:H57"/>
    <mergeCell ref="F59:H60"/>
    <mergeCell ref="B35:B38"/>
    <mergeCell ref="C39:D39"/>
    <mergeCell ref="E39:F39"/>
    <mergeCell ref="G39:H39"/>
    <mergeCell ref="B42:B45"/>
    <mergeCell ref="C46:D46"/>
    <mergeCell ref="E46:F46"/>
    <mergeCell ref="G46:H46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"/>
  <sheetViews>
    <sheetView showGridLines="0" showZeros="0" view="pageBreakPreview" zoomScale="60" zoomScaleNormal="80" workbookViewId="0">
      <pane xSplit="2" ySplit="3" topLeftCell="C4" activePane="bottomRight" state="frozen"/>
      <selection activeCell="C2" sqref="C2"/>
      <selection pane="topRight" activeCell="C2" sqref="C2"/>
      <selection pane="bottomLeft" activeCell="C2" sqref="C2"/>
      <selection pane="bottomRight" activeCell="C16" sqref="C16"/>
    </sheetView>
  </sheetViews>
  <sheetFormatPr baseColWidth="10" defaultRowHeight="15"/>
  <cols>
    <col min="1" max="1" width="3.42578125" customWidth="1"/>
    <col min="2" max="2" width="27.7109375" customWidth="1"/>
    <col min="3" max="3" width="32.140625" customWidth="1"/>
    <col min="4" max="4" width="29" customWidth="1"/>
    <col min="5" max="5" width="34.5703125" customWidth="1"/>
    <col min="6" max="6" width="28.28515625" customWidth="1"/>
    <col min="7" max="7" width="26.7109375" customWidth="1"/>
  </cols>
  <sheetData>
    <row r="1" spans="1:7">
      <c r="C1" s="32" t="str">
        <f>'MENU ABC 5E'!C2:E2</f>
        <v>Semaine n°08 - du 18 au 24 Février 2019</v>
      </c>
    </row>
    <row r="2" spans="1:7">
      <c r="B2" s="33" t="s">
        <v>21</v>
      </c>
      <c r="C2" s="34" t="s">
        <v>22</v>
      </c>
      <c r="D2" s="35" t="s">
        <v>23</v>
      </c>
      <c r="E2" s="35" t="s">
        <v>24</v>
      </c>
      <c r="F2" s="35" t="s">
        <v>25</v>
      </c>
      <c r="G2" s="35" t="s">
        <v>26</v>
      </c>
    </row>
    <row r="3" spans="1:7">
      <c r="C3" s="36" t="s">
        <v>27</v>
      </c>
      <c r="D3" s="392" t="s">
        <v>122</v>
      </c>
      <c r="E3" s="37" t="s">
        <v>28</v>
      </c>
      <c r="F3" s="37" t="s">
        <v>29</v>
      </c>
      <c r="G3" s="38"/>
    </row>
    <row r="4" spans="1:7">
      <c r="A4" s="648" t="s">
        <v>2</v>
      </c>
      <c r="B4" s="39" t="str">
        <f>+'MENU ABC 5E'!G6</f>
        <v>Potage aux légumes</v>
      </c>
      <c r="C4" s="39" t="s">
        <v>280</v>
      </c>
      <c r="D4" s="39" t="s">
        <v>141</v>
      </c>
      <c r="E4" s="39" t="s">
        <v>280</v>
      </c>
      <c r="F4" s="39" t="s">
        <v>141</v>
      </c>
      <c r="G4" s="39"/>
    </row>
    <row r="5" spans="1:7">
      <c r="A5" s="649"/>
      <c r="B5" s="40" t="str">
        <f>+'MENU ABC 5E'!C6</f>
        <v>Macédoine de légumes mayonnaise</v>
      </c>
      <c r="C5" s="40" t="s">
        <v>288</v>
      </c>
      <c r="D5" s="40" t="s">
        <v>328</v>
      </c>
      <c r="E5" s="40" t="s">
        <v>293</v>
      </c>
      <c r="F5" s="40" t="s">
        <v>168</v>
      </c>
      <c r="G5" s="40" t="s">
        <v>243</v>
      </c>
    </row>
    <row r="6" spans="1:7">
      <c r="A6" s="649"/>
      <c r="B6" s="40" t="str">
        <f>+'MENU ABC 5E'!C7</f>
        <v>Boulettes de bœuf sauce tomate</v>
      </c>
      <c r="C6" s="40" t="s">
        <v>289</v>
      </c>
      <c r="D6" s="40" t="s">
        <v>205</v>
      </c>
      <c r="E6" s="40" t="s">
        <v>289</v>
      </c>
      <c r="F6" s="40" t="s">
        <v>174</v>
      </c>
      <c r="G6" s="40" t="s">
        <v>244</v>
      </c>
    </row>
    <row r="7" spans="1:7">
      <c r="A7" s="649"/>
      <c r="B7" s="40" t="str">
        <f>+'MENU ABC 5E'!C8</f>
        <v>Coquillettes</v>
      </c>
      <c r="C7" s="40" t="s">
        <v>290</v>
      </c>
      <c r="D7" s="40" t="s">
        <v>206</v>
      </c>
      <c r="E7" s="40" t="s">
        <v>294</v>
      </c>
      <c r="F7" s="40" t="s">
        <v>182</v>
      </c>
      <c r="G7" s="40" t="s">
        <v>245</v>
      </c>
    </row>
    <row r="8" spans="1:7">
      <c r="A8" s="649"/>
      <c r="B8" s="40" t="str">
        <f>+'MENU ABC 5E'!C9</f>
        <v>Fondu président</v>
      </c>
      <c r="C8" s="40" t="s">
        <v>35</v>
      </c>
      <c r="D8" s="40" t="s">
        <v>41</v>
      </c>
      <c r="E8" s="40" t="s">
        <v>44</v>
      </c>
      <c r="F8" s="40" t="s">
        <v>41</v>
      </c>
      <c r="G8" s="40" t="s">
        <v>41</v>
      </c>
    </row>
    <row r="9" spans="1:7">
      <c r="A9" s="650"/>
      <c r="B9" s="41" t="str">
        <f>+'MENU ABC 5E'!C10</f>
        <v>Clémentines</v>
      </c>
      <c r="C9" s="41" t="s">
        <v>183</v>
      </c>
      <c r="D9" s="41" t="s">
        <v>183</v>
      </c>
      <c r="E9" s="41" t="s">
        <v>183</v>
      </c>
      <c r="F9" s="41" t="s">
        <v>140</v>
      </c>
      <c r="G9" s="41" t="s">
        <v>140</v>
      </c>
    </row>
    <row r="10" spans="1:7">
      <c r="A10" s="645" t="s">
        <v>3</v>
      </c>
      <c r="B10" s="39" t="str">
        <f>+'MENU ABC 5E'!G13</f>
        <v>Crème soubise</v>
      </c>
      <c r="C10" s="39" t="s">
        <v>281</v>
      </c>
      <c r="D10" s="39" t="s">
        <v>154</v>
      </c>
      <c r="E10" s="39" t="s">
        <v>281</v>
      </c>
      <c r="F10" s="39" t="s">
        <v>0</v>
      </c>
      <c r="G10" s="42"/>
    </row>
    <row r="11" spans="1:7">
      <c r="A11" s="646"/>
      <c r="B11" s="40" t="str">
        <f>'MENU ABC 5E'!C13</f>
        <v>Carottes râpées vinaigrette</v>
      </c>
      <c r="C11" s="40" t="s">
        <v>291</v>
      </c>
      <c r="D11" s="40" t="s">
        <v>208</v>
      </c>
      <c r="E11" s="40" t="s">
        <v>291</v>
      </c>
      <c r="F11" s="40" t="s">
        <v>49</v>
      </c>
      <c r="G11" s="38" t="s">
        <v>246</v>
      </c>
    </row>
    <row r="12" spans="1:7">
      <c r="A12" s="646"/>
      <c r="B12" s="40" t="str">
        <f>'MENU ABC 5E'!C14</f>
        <v>P. de terre à la savoyarde</v>
      </c>
      <c r="C12" s="40" t="s">
        <v>331</v>
      </c>
      <c r="D12" s="40" t="s">
        <v>332</v>
      </c>
      <c r="E12" s="40" t="s">
        <v>332</v>
      </c>
      <c r="F12" s="40" t="s">
        <v>333</v>
      </c>
      <c r="G12" s="38" t="s">
        <v>334</v>
      </c>
    </row>
    <row r="13" spans="1:7">
      <c r="A13" s="646"/>
      <c r="B13" s="40" t="str">
        <f>'MENU ABC 5E'!C15</f>
        <v>***</v>
      </c>
      <c r="C13" s="40" t="s">
        <v>292</v>
      </c>
      <c r="D13" s="40" t="s">
        <v>209</v>
      </c>
      <c r="E13" s="40" t="s">
        <v>292</v>
      </c>
      <c r="F13" s="40" t="s">
        <v>228</v>
      </c>
      <c r="G13" s="38" t="s">
        <v>87</v>
      </c>
    </row>
    <row r="14" spans="1:7">
      <c r="A14" s="646"/>
      <c r="B14" s="40" t="str">
        <f>'MENU ABC 5E'!C16</f>
        <v>Coulommiers</v>
      </c>
      <c r="C14" s="40" t="s">
        <v>133</v>
      </c>
      <c r="D14" s="40" t="s">
        <v>50</v>
      </c>
      <c r="E14" s="40" t="s">
        <v>133</v>
      </c>
      <c r="F14" s="40" t="s">
        <v>41</v>
      </c>
      <c r="G14" s="38" t="s">
        <v>172</v>
      </c>
    </row>
    <row r="15" spans="1:7">
      <c r="A15" s="647"/>
      <c r="B15" s="41" t="str">
        <f>'MENU ABC 5E'!C17</f>
        <v>Flan chocolat</v>
      </c>
      <c r="C15" s="41" t="s">
        <v>37</v>
      </c>
      <c r="D15" s="41" t="s">
        <v>169</v>
      </c>
      <c r="E15" s="41" t="s">
        <v>169</v>
      </c>
      <c r="F15" s="41" t="s">
        <v>37</v>
      </c>
      <c r="G15" s="43" t="s">
        <v>37</v>
      </c>
    </row>
    <row r="16" spans="1:7">
      <c r="A16" s="651" t="s">
        <v>4</v>
      </c>
      <c r="B16" s="39" t="str">
        <f>+'MENU ABC 5E'!G20</f>
        <v>Potage de légumes</v>
      </c>
      <c r="C16" s="39" t="s">
        <v>280</v>
      </c>
      <c r="D16" s="39" t="s">
        <v>0</v>
      </c>
      <c r="E16" s="39" t="s">
        <v>280</v>
      </c>
      <c r="F16" s="39" t="s">
        <v>0</v>
      </c>
      <c r="G16" s="42"/>
    </row>
    <row r="17" spans="1:7">
      <c r="A17" s="652"/>
      <c r="B17" s="40" t="str">
        <f>'MENU ABC 5E'!C20</f>
        <v>Salade de lentilles vinaigrette</v>
      </c>
      <c r="C17" s="40" t="s">
        <v>295</v>
      </c>
      <c r="D17" s="40" t="s">
        <v>210</v>
      </c>
      <c r="E17" s="40" t="s">
        <v>295</v>
      </c>
      <c r="F17" s="40" t="s">
        <v>135</v>
      </c>
      <c r="G17" s="38" t="s">
        <v>247</v>
      </c>
    </row>
    <row r="18" spans="1:7">
      <c r="A18" s="652"/>
      <c r="B18" s="40" t="str">
        <f>'MENU ABC 5E'!C21</f>
        <v>Paupiette de veau sauce chasseur</v>
      </c>
      <c r="C18" s="40" t="s">
        <v>296</v>
      </c>
      <c r="D18" s="40" t="s">
        <v>229</v>
      </c>
      <c r="E18" s="40" t="s">
        <v>296</v>
      </c>
      <c r="F18" s="40" t="s">
        <v>230</v>
      </c>
      <c r="G18" s="38" t="s">
        <v>248</v>
      </c>
    </row>
    <row r="19" spans="1:7">
      <c r="A19" s="652"/>
      <c r="B19" s="40" t="str">
        <f>'MENU ABC 5E'!C22</f>
        <v>Purée de céleri</v>
      </c>
      <c r="C19" s="40" t="s">
        <v>278</v>
      </c>
      <c r="D19" s="40" t="s">
        <v>198</v>
      </c>
      <c r="E19" s="40" t="s">
        <v>278</v>
      </c>
      <c r="F19" s="40" t="s">
        <v>198</v>
      </c>
      <c r="G19" s="38" t="s">
        <v>249</v>
      </c>
    </row>
    <row r="20" spans="1:7">
      <c r="A20" s="652"/>
      <c r="B20" s="40" t="str">
        <f>'MENU ABC 5E'!C23</f>
        <v>Fraidou</v>
      </c>
      <c r="C20" s="40" t="s">
        <v>155</v>
      </c>
      <c r="D20" s="40" t="s">
        <v>60</v>
      </c>
      <c r="E20" s="40" t="s">
        <v>155</v>
      </c>
      <c r="F20" s="40" t="s">
        <v>60</v>
      </c>
      <c r="G20" s="38" t="s">
        <v>60</v>
      </c>
    </row>
    <row r="21" spans="1:7">
      <c r="A21" s="653"/>
      <c r="B21" s="41" t="str">
        <f>'MENU ABC 5E'!C24</f>
        <v>Entremets citron</v>
      </c>
      <c r="C21" s="41" t="s">
        <v>146</v>
      </c>
      <c r="D21" s="41" t="s">
        <v>279</v>
      </c>
      <c r="E21" s="41" t="s">
        <v>279</v>
      </c>
      <c r="F21" s="41" t="s">
        <v>146</v>
      </c>
      <c r="G21" s="43" t="s">
        <v>146</v>
      </c>
    </row>
    <row r="22" spans="1:7">
      <c r="A22" s="645" t="s">
        <v>5</v>
      </c>
      <c r="B22" s="39" t="str">
        <f>+'MENU ABC 5E'!G27</f>
        <v>Potage parmentier</v>
      </c>
      <c r="C22" s="39" t="s">
        <v>282</v>
      </c>
      <c r="D22" s="39" t="s">
        <v>175</v>
      </c>
      <c r="E22" s="39" t="s">
        <v>282</v>
      </c>
      <c r="F22" s="39" t="s">
        <v>175</v>
      </c>
      <c r="G22" s="42"/>
    </row>
    <row r="23" spans="1:7">
      <c r="A23" s="646"/>
      <c r="B23" s="40" t="str">
        <f>'MENU ABC 5E'!C27</f>
        <v>Chou blanc sauce fromage blanc curry</v>
      </c>
      <c r="C23" s="40" t="s">
        <v>297</v>
      </c>
      <c r="D23" s="40" t="s">
        <v>186</v>
      </c>
      <c r="E23" s="40" t="s">
        <v>297</v>
      </c>
      <c r="F23" s="40" t="s">
        <v>40</v>
      </c>
      <c r="G23" s="38" t="s">
        <v>250</v>
      </c>
    </row>
    <row r="24" spans="1:7">
      <c r="A24" s="646"/>
      <c r="B24" s="40" t="str">
        <f>'MENU ABC 5E'!C28</f>
        <v>Poulet rôti sauce suprême</v>
      </c>
      <c r="C24" s="40" t="s">
        <v>298</v>
      </c>
      <c r="D24" s="40" t="s">
        <v>214</v>
      </c>
      <c r="E24" s="40" t="s">
        <v>298</v>
      </c>
      <c r="F24" s="40" t="s">
        <v>53</v>
      </c>
      <c r="G24" s="38" t="s">
        <v>251</v>
      </c>
    </row>
    <row r="25" spans="1:7">
      <c r="A25" s="646"/>
      <c r="B25" s="40" t="str">
        <f>'MENU ABC 5E'!C29</f>
        <v>Légumes du pot</v>
      </c>
      <c r="C25" s="40" t="s">
        <v>299</v>
      </c>
      <c r="D25" s="40" t="s">
        <v>34</v>
      </c>
      <c r="E25" s="40" t="s">
        <v>300</v>
      </c>
      <c r="F25" s="40" t="s">
        <v>34</v>
      </c>
      <c r="G25" s="38" t="s">
        <v>335</v>
      </c>
    </row>
    <row r="26" spans="1:7">
      <c r="A26" s="646"/>
      <c r="B26" s="40" t="str">
        <f>'MENU ABC 5E'!C30</f>
        <v>Petit fromage frais au sel de Guérande</v>
      </c>
      <c r="C26" s="40" t="s">
        <v>132</v>
      </c>
      <c r="D26" s="40" t="s">
        <v>215</v>
      </c>
      <c r="E26" s="40" t="s">
        <v>132</v>
      </c>
      <c r="F26" s="40" t="s">
        <v>215</v>
      </c>
      <c r="G26" s="38" t="s">
        <v>252</v>
      </c>
    </row>
    <row r="27" spans="1:7">
      <c r="A27" s="647"/>
      <c r="B27" s="41" t="str">
        <f>'MENU ABC 5E'!C31</f>
        <v>Gaufre au chocolat</v>
      </c>
      <c r="C27" s="41" t="s">
        <v>149</v>
      </c>
      <c r="D27" s="41" t="s">
        <v>61</v>
      </c>
      <c r="E27" s="41" t="s">
        <v>61</v>
      </c>
      <c r="F27" s="41" t="s">
        <v>61</v>
      </c>
      <c r="G27" s="43" t="s">
        <v>166</v>
      </c>
    </row>
    <row r="28" spans="1:7">
      <c r="A28" s="648" t="s">
        <v>6</v>
      </c>
      <c r="B28" s="39" t="str">
        <f>+'MENU ABC 5E'!G34</f>
        <v>Potage de légumes</v>
      </c>
      <c r="C28" s="39" t="s">
        <v>280</v>
      </c>
      <c r="D28" s="39" t="s">
        <v>0</v>
      </c>
      <c r="E28" s="39" t="s">
        <v>280</v>
      </c>
      <c r="F28" s="39" t="s">
        <v>0</v>
      </c>
      <c r="G28" s="42"/>
    </row>
    <row r="29" spans="1:7">
      <c r="A29" s="649"/>
      <c r="B29" s="40" t="str">
        <f>'MENU ABC 5E'!C34</f>
        <v>Salade pastourelle</v>
      </c>
      <c r="C29" s="40" t="s">
        <v>301</v>
      </c>
      <c r="D29" s="40" t="s">
        <v>150</v>
      </c>
      <c r="E29" s="40" t="s">
        <v>301</v>
      </c>
      <c r="F29" s="40" t="s">
        <v>173</v>
      </c>
      <c r="G29" s="38" t="s">
        <v>253</v>
      </c>
    </row>
    <row r="30" spans="1:7">
      <c r="A30" s="649"/>
      <c r="B30" s="40" t="str">
        <f>'MENU ABC 5E'!C35</f>
        <v>Colin meunière citron</v>
      </c>
      <c r="C30" s="40" t="s">
        <v>302</v>
      </c>
      <c r="D30" s="40" t="s">
        <v>42</v>
      </c>
      <c r="E30" s="40" t="s">
        <v>302</v>
      </c>
      <c r="F30" s="40" t="s">
        <v>59</v>
      </c>
      <c r="G30" s="38" t="s">
        <v>254</v>
      </c>
    </row>
    <row r="31" spans="1:7">
      <c r="A31" s="649"/>
      <c r="B31" s="40" t="str">
        <f>'MENU ABC 5E'!C36</f>
        <v>Chou-fleur béchamel</v>
      </c>
      <c r="C31" s="40" t="s">
        <v>303</v>
      </c>
      <c r="D31" s="40" t="s">
        <v>151</v>
      </c>
      <c r="E31" s="40" t="s">
        <v>303</v>
      </c>
      <c r="F31" s="40" t="s">
        <v>87</v>
      </c>
      <c r="G31" s="38" t="s">
        <v>87</v>
      </c>
    </row>
    <row r="32" spans="1:7">
      <c r="A32" s="649"/>
      <c r="B32" s="40" t="str">
        <f>'MENU ABC 5E'!C37</f>
        <v>Gouda</v>
      </c>
      <c r="C32" s="40" t="s">
        <v>172</v>
      </c>
      <c r="D32" s="40" t="s">
        <v>54</v>
      </c>
      <c r="E32" s="40" t="s">
        <v>172</v>
      </c>
      <c r="F32" s="40" t="s">
        <v>54</v>
      </c>
      <c r="G32" s="38" t="s">
        <v>172</v>
      </c>
    </row>
    <row r="33" spans="1:7">
      <c r="A33" s="650"/>
      <c r="B33" s="41" t="str">
        <f>'MENU ABC 5E'!C38</f>
        <v>Pomme du Verger</v>
      </c>
      <c r="C33" s="41" t="s">
        <v>80</v>
      </c>
      <c r="D33" s="41" t="s">
        <v>80</v>
      </c>
      <c r="E33" s="41" t="s">
        <v>83</v>
      </c>
      <c r="F33" s="41" t="s">
        <v>80</v>
      </c>
      <c r="G33" s="43" t="s">
        <v>61</v>
      </c>
    </row>
    <row r="34" spans="1:7">
      <c r="A34" s="645" t="s">
        <v>7</v>
      </c>
      <c r="B34" s="42" t="str">
        <f>+'MENU ABC 5E'!G41</f>
        <v>Potage crécy</v>
      </c>
      <c r="C34" s="42" t="s">
        <v>283</v>
      </c>
      <c r="D34" s="42" t="s">
        <v>1</v>
      </c>
      <c r="E34" s="42" t="s">
        <v>283</v>
      </c>
      <c r="F34" s="42" t="s">
        <v>1</v>
      </c>
      <c r="G34" s="42"/>
    </row>
    <row r="35" spans="1:7">
      <c r="A35" s="646"/>
      <c r="B35" s="38" t="str">
        <f>'MENU ABC 5E'!C41</f>
        <v>Saucisson à l'ail</v>
      </c>
      <c r="C35" s="38" t="s">
        <v>304</v>
      </c>
      <c r="D35" s="38" t="s">
        <v>134</v>
      </c>
      <c r="E35" s="38" t="s">
        <v>304</v>
      </c>
      <c r="F35" s="38" t="s">
        <v>170</v>
      </c>
      <c r="G35" s="38" t="s">
        <v>255</v>
      </c>
    </row>
    <row r="36" spans="1:7">
      <c r="A36" s="646"/>
      <c r="B36" s="38" t="str">
        <f>'MENU ABC 5E'!C42</f>
        <v>Escalope de poulet au curry</v>
      </c>
      <c r="C36" s="38" t="s">
        <v>305</v>
      </c>
      <c r="D36" s="38" t="s">
        <v>157</v>
      </c>
      <c r="E36" s="38" t="s">
        <v>305</v>
      </c>
      <c r="F36" s="38" t="s">
        <v>56</v>
      </c>
      <c r="G36" s="38" t="s">
        <v>256</v>
      </c>
    </row>
    <row r="37" spans="1:7">
      <c r="A37" s="646"/>
      <c r="B37" s="38" t="str">
        <f>'MENU ABC 5E'!C43</f>
        <v>Haricots coco</v>
      </c>
      <c r="C37" s="38" t="s">
        <v>306</v>
      </c>
      <c r="D37" s="38" t="s">
        <v>307</v>
      </c>
      <c r="E37" s="38" t="s">
        <v>306</v>
      </c>
      <c r="F37" s="38" t="s">
        <v>307</v>
      </c>
      <c r="G37" s="38" t="s">
        <v>257</v>
      </c>
    </row>
    <row r="38" spans="1:7">
      <c r="A38" s="646"/>
      <c r="B38" s="38" t="str">
        <f>'MENU ABC 5E'!C44</f>
        <v>Camembert</v>
      </c>
      <c r="C38" s="38" t="s">
        <v>44</v>
      </c>
      <c r="D38" s="38" t="s">
        <v>31</v>
      </c>
      <c r="E38" s="38" t="s">
        <v>44</v>
      </c>
      <c r="F38" s="38" t="s">
        <v>158</v>
      </c>
      <c r="G38" s="38" t="s">
        <v>44</v>
      </c>
    </row>
    <row r="39" spans="1:7">
      <c r="A39" s="647"/>
      <c r="B39" s="43" t="str">
        <f>'MENU ABC 5E'!C45</f>
        <v>Purée de pommes crème de marrons</v>
      </c>
      <c r="C39" s="43" t="s">
        <v>218</v>
      </c>
      <c r="D39" s="43" t="s">
        <v>61</v>
      </c>
      <c r="E39" s="43" t="s">
        <v>61</v>
      </c>
      <c r="F39" s="43" t="s">
        <v>61</v>
      </c>
      <c r="G39" s="43" t="s">
        <v>258</v>
      </c>
    </row>
    <row r="40" spans="1:7">
      <c r="A40" s="648" t="s">
        <v>8</v>
      </c>
      <c r="B40" s="39" t="str">
        <f>+'MENU ABC 5E'!G48</f>
        <v>Potage St Germain</v>
      </c>
      <c r="C40" s="39" t="s">
        <v>327</v>
      </c>
      <c r="D40" s="39" t="s">
        <v>326</v>
      </c>
      <c r="E40" s="39" t="s">
        <v>327</v>
      </c>
      <c r="F40" s="39" t="s">
        <v>0</v>
      </c>
      <c r="G40" s="39"/>
    </row>
    <row r="41" spans="1:7">
      <c r="A41" s="649"/>
      <c r="B41" s="40" t="str">
        <f>'MENU ABC 5E'!C48</f>
        <v>Croisillon aux champignons</v>
      </c>
      <c r="C41" s="40" t="s">
        <v>308</v>
      </c>
      <c r="D41" s="40" t="s">
        <v>284</v>
      </c>
      <c r="E41" s="40" t="s">
        <v>308</v>
      </c>
      <c r="F41" s="40" t="s">
        <v>48</v>
      </c>
      <c r="G41" s="38" t="s">
        <v>259</v>
      </c>
    </row>
    <row r="42" spans="1:7">
      <c r="A42" s="649"/>
      <c r="B42" s="40" t="str">
        <f>'MENU ABC 5E'!C49</f>
        <v>Rôti de veau sauce Vallée d'Auge</v>
      </c>
      <c r="C42" s="40" t="s">
        <v>309</v>
      </c>
      <c r="D42" s="40" t="s">
        <v>195</v>
      </c>
      <c r="E42" s="40" t="s">
        <v>309</v>
      </c>
      <c r="F42" s="40" t="s">
        <v>171</v>
      </c>
      <c r="G42" s="38" t="s">
        <v>260</v>
      </c>
    </row>
    <row r="43" spans="1:7">
      <c r="A43" s="649"/>
      <c r="B43" s="40" t="str">
        <f>'MENU ABC 5E'!C50</f>
        <v>Carottes et navets braisés</v>
      </c>
      <c r="C43" s="40" t="s">
        <v>310</v>
      </c>
      <c r="D43" s="40" t="s">
        <v>160</v>
      </c>
      <c r="E43" s="40" t="s">
        <v>310</v>
      </c>
      <c r="F43" s="40" t="s">
        <v>160</v>
      </c>
      <c r="G43" s="38" t="s">
        <v>261</v>
      </c>
    </row>
    <row r="44" spans="1:7">
      <c r="A44" s="649"/>
      <c r="B44" s="40" t="str">
        <f>'MENU ABC 5E'!C51</f>
        <v>Petit fromage frais aux noix</v>
      </c>
      <c r="C44" s="40" t="s">
        <v>57</v>
      </c>
      <c r="D44" s="40" t="s">
        <v>57</v>
      </c>
      <c r="E44" s="40" t="s">
        <v>57</v>
      </c>
      <c r="F44" s="40" t="s">
        <v>57</v>
      </c>
      <c r="G44" s="38" t="s">
        <v>262</v>
      </c>
    </row>
    <row r="45" spans="1:7">
      <c r="A45" s="650"/>
      <c r="B45" s="41" t="str">
        <f>'MENU ABC 5E'!C52</f>
        <v>Moelleux pistache poire</v>
      </c>
      <c r="C45" s="41" t="s">
        <v>161</v>
      </c>
      <c r="D45" s="41" t="s">
        <v>188</v>
      </c>
      <c r="E45" s="41" t="s">
        <v>188</v>
      </c>
      <c r="F45" s="41" t="s">
        <v>161</v>
      </c>
      <c r="G45" s="43" t="s">
        <v>166</v>
      </c>
    </row>
    <row r="47" spans="1:7">
      <c r="C47" s="32" t="str">
        <f>'MENU ABC 5E'!C2:E2</f>
        <v>Semaine n°08 - du 18 au 24 Février 2019</v>
      </c>
    </row>
    <row r="48" spans="1:7">
      <c r="B48" s="44" t="s">
        <v>30</v>
      </c>
      <c r="C48" s="34" t="s">
        <v>22</v>
      </c>
      <c r="D48" s="35" t="s">
        <v>23</v>
      </c>
      <c r="E48" s="35" t="s">
        <v>24</v>
      </c>
      <c r="F48" s="35" t="s">
        <v>25</v>
      </c>
      <c r="G48" s="35" t="s">
        <v>26</v>
      </c>
    </row>
    <row r="49" spans="1:7">
      <c r="C49" s="391" t="s">
        <v>27</v>
      </c>
      <c r="D49" s="392" t="s">
        <v>122</v>
      </c>
      <c r="E49" s="392" t="s">
        <v>28</v>
      </c>
      <c r="F49" s="392" t="s">
        <v>29</v>
      </c>
      <c r="G49" s="43"/>
    </row>
    <row r="50" spans="1:7" hidden="1">
      <c r="A50" s="648" t="s">
        <v>2</v>
      </c>
      <c r="B50" s="39">
        <f>'MENU ABC 5E'!G5</f>
        <v>0</v>
      </c>
      <c r="C50" s="39"/>
      <c r="D50" s="39"/>
      <c r="E50" s="39"/>
      <c r="F50" s="39"/>
      <c r="G50" s="39"/>
    </row>
    <row r="51" spans="1:7">
      <c r="A51" s="649"/>
      <c r="B51" s="39" t="str">
        <f>'MENU ABC 5E'!G6</f>
        <v>Potage aux légumes</v>
      </c>
      <c r="C51" s="40" t="s">
        <v>280</v>
      </c>
      <c r="D51" s="40" t="s">
        <v>141</v>
      </c>
      <c r="E51" s="40" t="s">
        <v>280</v>
      </c>
      <c r="F51" s="40" t="s">
        <v>141</v>
      </c>
      <c r="G51" s="40" t="s">
        <v>0</v>
      </c>
    </row>
    <row r="52" spans="1:7">
      <c r="A52" s="649"/>
      <c r="B52" s="40" t="str">
        <f>'MENU ABC 5E'!G7</f>
        <v>Tarte aux poireaux</v>
      </c>
      <c r="C52" s="40" t="s">
        <v>311</v>
      </c>
      <c r="D52" s="40" t="s">
        <v>207</v>
      </c>
      <c r="E52" s="40" t="s">
        <v>311</v>
      </c>
      <c r="F52" s="40" t="s">
        <v>285</v>
      </c>
      <c r="G52" s="40" t="s">
        <v>263</v>
      </c>
    </row>
    <row r="53" spans="1:7">
      <c r="A53" s="649"/>
      <c r="B53" s="40" t="str">
        <f>'MENU ABC 5E'!G8</f>
        <v>Salade verte en chiffonade</v>
      </c>
      <c r="C53" s="40" t="s">
        <v>312</v>
      </c>
      <c r="D53" s="40" t="s">
        <v>96</v>
      </c>
      <c r="E53" s="40" t="s">
        <v>300</v>
      </c>
      <c r="F53" s="40" t="s">
        <v>34</v>
      </c>
      <c r="G53" s="40" t="s">
        <v>261</v>
      </c>
    </row>
    <row r="54" spans="1:7">
      <c r="A54" s="649"/>
      <c r="B54" s="40">
        <f>'MENU ABC 5E'!G9</f>
        <v>0</v>
      </c>
      <c r="C54" s="40"/>
      <c r="D54" s="40"/>
      <c r="E54" s="40"/>
      <c r="F54" s="40"/>
      <c r="G54" s="40"/>
    </row>
    <row r="55" spans="1:7">
      <c r="A55" s="650"/>
      <c r="B55" s="41" t="str">
        <f>'MENU ABC 5E'!G10</f>
        <v>Liégeois café</v>
      </c>
      <c r="C55" s="41" t="s">
        <v>142</v>
      </c>
      <c r="D55" s="41" t="s">
        <v>140</v>
      </c>
      <c r="E55" s="41" t="s">
        <v>140</v>
      </c>
      <c r="F55" s="41" t="s">
        <v>142</v>
      </c>
      <c r="G55" s="41" t="s">
        <v>264</v>
      </c>
    </row>
    <row r="56" spans="1:7" hidden="1">
      <c r="A56" s="645" t="s">
        <v>3</v>
      </c>
      <c r="B56" s="39">
        <f>'MENU ABC 5E'!G12</f>
        <v>0</v>
      </c>
      <c r="C56" s="39"/>
      <c r="D56" s="39"/>
      <c r="E56" s="39"/>
      <c r="F56" s="39"/>
      <c r="G56" s="42"/>
    </row>
    <row r="57" spans="1:7">
      <c r="A57" s="646"/>
      <c r="B57" s="40" t="str">
        <f>'MENU ABC 5E'!G13</f>
        <v>Crème soubise</v>
      </c>
      <c r="C57" s="40" t="s">
        <v>281</v>
      </c>
      <c r="D57" s="40" t="s">
        <v>154</v>
      </c>
      <c r="E57" s="40" t="s">
        <v>281</v>
      </c>
      <c r="F57" s="40" t="s">
        <v>0</v>
      </c>
      <c r="G57" s="38" t="s">
        <v>154</v>
      </c>
    </row>
    <row r="58" spans="1:7">
      <c r="A58" s="646"/>
      <c r="B58" s="40" t="str">
        <f>'MENU ABC 5E'!G14</f>
        <v>Cordon bleu de volaille</v>
      </c>
      <c r="C58" s="40" t="s">
        <v>313</v>
      </c>
      <c r="D58" s="40" t="s">
        <v>286</v>
      </c>
      <c r="E58" s="40" t="s">
        <v>313</v>
      </c>
      <c r="F58" s="40" t="s">
        <v>286</v>
      </c>
      <c r="G58" s="38" t="s">
        <v>341</v>
      </c>
    </row>
    <row r="59" spans="1:7">
      <c r="A59" s="646"/>
      <c r="B59" s="40" t="str">
        <f>'MENU ABC 5E'!G15</f>
        <v xml:space="preserve">Petits pois </v>
      </c>
      <c r="C59" s="40" t="s">
        <v>337</v>
      </c>
      <c r="D59" s="40" t="s">
        <v>178</v>
      </c>
      <c r="E59" s="40" t="s">
        <v>314</v>
      </c>
      <c r="F59" s="40" t="s">
        <v>38</v>
      </c>
      <c r="G59" s="38" t="s">
        <v>338</v>
      </c>
    </row>
    <row r="60" spans="1:7">
      <c r="A60" s="646"/>
      <c r="B60" s="40">
        <f>'MENU ABC 5E'!G16</f>
        <v>0</v>
      </c>
      <c r="C60" s="40"/>
      <c r="D60" s="40"/>
      <c r="E60" s="40"/>
      <c r="F60" s="40"/>
      <c r="G60" s="38"/>
    </row>
    <row r="61" spans="1:7">
      <c r="A61" s="647"/>
      <c r="B61" s="41" t="str">
        <f>'MENU ABC 5E'!G17</f>
        <v>Floraline au lait vanillée</v>
      </c>
      <c r="C61" s="41" t="s">
        <v>144</v>
      </c>
      <c r="D61" s="41" t="s">
        <v>91</v>
      </c>
      <c r="E61" s="41" t="s">
        <v>91</v>
      </c>
      <c r="F61" s="41" t="s">
        <v>144</v>
      </c>
      <c r="G61" s="43" t="s">
        <v>144</v>
      </c>
    </row>
    <row r="62" spans="1:7" hidden="1">
      <c r="A62" s="651" t="s">
        <v>4</v>
      </c>
      <c r="B62" s="39">
        <f>'MENU ABC 5E'!G19</f>
        <v>0</v>
      </c>
      <c r="C62" s="39"/>
      <c r="D62" s="39"/>
      <c r="E62" s="39"/>
      <c r="F62" s="39"/>
      <c r="G62" s="42"/>
    </row>
    <row r="63" spans="1:7">
      <c r="A63" s="652"/>
      <c r="B63" s="40" t="str">
        <f>'MENU ABC 5E'!G20</f>
        <v>Potage de légumes</v>
      </c>
      <c r="C63" s="40" t="s">
        <v>280</v>
      </c>
      <c r="D63" s="40" t="s">
        <v>0</v>
      </c>
      <c r="E63" s="40" t="s">
        <v>280</v>
      </c>
      <c r="F63" s="40" t="s">
        <v>0</v>
      </c>
      <c r="G63" s="38" t="s">
        <v>265</v>
      </c>
    </row>
    <row r="64" spans="1:7">
      <c r="A64" s="652"/>
      <c r="B64" s="40" t="str">
        <f>'MENU ABC 5E'!G21</f>
        <v>Omelette nature</v>
      </c>
      <c r="C64" s="40" t="s">
        <v>315</v>
      </c>
      <c r="D64" s="40" t="s">
        <v>212</v>
      </c>
      <c r="E64" s="40" t="s">
        <v>315</v>
      </c>
      <c r="F64" s="40" t="s">
        <v>212</v>
      </c>
      <c r="G64" s="38" t="s">
        <v>266</v>
      </c>
    </row>
    <row r="65" spans="1:7">
      <c r="A65" s="652"/>
      <c r="B65" s="40" t="str">
        <f>'MENU ABC 5E'!G22</f>
        <v>Haricots verts persillés</v>
      </c>
      <c r="C65" s="51" t="s">
        <v>316</v>
      </c>
      <c r="D65" s="51" t="s">
        <v>213</v>
      </c>
      <c r="E65" s="51" t="s">
        <v>316</v>
      </c>
      <c r="F65" s="51" t="s">
        <v>213</v>
      </c>
      <c r="G65" s="38" t="s">
        <v>267</v>
      </c>
    </row>
    <row r="66" spans="1:7">
      <c r="A66" s="652"/>
      <c r="B66" s="40">
        <f>'MENU ABC 5E'!G23</f>
        <v>0</v>
      </c>
      <c r="C66" s="40"/>
      <c r="D66" s="40"/>
      <c r="E66" s="40"/>
      <c r="F66" s="40"/>
      <c r="G66" s="38"/>
    </row>
    <row r="67" spans="1:7">
      <c r="A67" s="653"/>
      <c r="B67" s="41" t="str">
        <f>'MENU ABC 5E'!G24</f>
        <v>Flan nappé caramel</v>
      </c>
      <c r="C67" s="41" t="s">
        <v>46</v>
      </c>
      <c r="D67" s="41" t="s">
        <v>237</v>
      </c>
      <c r="E67" s="41" t="s">
        <v>237</v>
      </c>
      <c r="F67" s="41" t="s">
        <v>46</v>
      </c>
      <c r="G67" s="43" t="s">
        <v>268</v>
      </c>
    </row>
    <row r="68" spans="1:7" hidden="1">
      <c r="A68" s="645" t="s">
        <v>5</v>
      </c>
      <c r="B68" s="39">
        <f>'MENU ABC 5E'!G26</f>
        <v>0</v>
      </c>
      <c r="C68" s="39"/>
      <c r="D68" s="39"/>
      <c r="E68" s="39"/>
      <c r="F68" s="39"/>
      <c r="G68" s="42"/>
    </row>
    <row r="69" spans="1:7">
      <c r="A69" s="646"/>
      <c r="B69" s="40" t="str">
        <f>'MENU ABC 5E'!G27</f>
        <v>Potage parmentier</v>
      </c>
      <c r="C69" s="40" t="s">
        <v>282</v>
      </c>
      <c r="D69" s="40" t="s">
        <v>175</v>
      </c>
      <c r="E69" s="40" t="s">
        <v>282</v>
      </c>
      <c r="F69" s="40" t="s">
        <v>175</v>
      </c>
      <c r="G69" s="38" t="s">
        <v>269</v>
      </c>
    </row>
    <row r="70" spans="1:7">
      <c r="A70" s="646"/>
      <c r="B70" s="40" t="str">
        <f>'MENU ABC 5E'!G28</f>
        <v>Quenelles de brochet sauce crustacés</v>
      </c>
      <c r="C70" s="38" t="s">
        <v>317</v>
      </c>
      <c r="D70" s="40" t="s">
        <v>192</v>
      </c>
      <c r="E70" s="38" t="s">
        <v>317</v>
      </c>
      <c r="F70" s="40" t="s">
        <v>287</v>
      </c>
      <c r="G70" s="38" t="s">
        <v>270</v>
      </c>
    </row>
    <row r="71" spans="1:7">
      <c r="A71" s="646"/>
      <c r="B71" s="40" t="str">
        <f>'MENU ABC 5E'!G29</f>
        <v>Riz créole</v>
      </c>
      <c r="C71" s="40" t="s">
        <v>300</v>
      </c>
      <c r="D71" s="40" t="s">
        <v>231</v>
      </c>
      <c r="E71" s="40" t="s">
        <v>318</v>
      </c>
      <c r="F71" s="40" t="s">
        <v>232</v>
      </c>
      <c r="G71" s="38" t="s">
        <v>271</v>
      </c>
    </row>
    <row r="72" spans="1:7">
      <c r="A72" s="646"/>
      <c r="B72" s="40">
        <f>'MENU ABC 5E'!G30</f>
        <v>0</v>
      </c>
      <c r="C72" s="40"/>
      <c r="D72" s="40"/>
      <c r="E72" s="40"/>
      <c r="F72" s="40"/>
      <c r="G72" s="38"/>
    </row>
    <row r="73" spans="1:7">
      <c r="A73" s="647"/>
      <c r="B73" s="41" t="str">
        <f>'MENU ABC 5E'!G31</f>
        <v>Crème dessert vanille</v>
      </c>
      <c r="C73" s="41" t="s">
        <v>166</v>
      </c>
      <c r="D73" s="41" t="s">
        <v>179</v>
      </c>
      <c r="E73" s="41" t="s">
        <v>179</v>
      </c>
      <c r="F73" s="41" t="s">
        <v>166</v>
      </c>
      <c r="G73" s="43" t="s">
        <v>61</v>
      </c>
    </row>
    <row r="74" spans="1:7" hidden="1">
      <c r="A74" s="648" t="s">
        <v>6</v>
      </c>
      <c r="B74" s="39">
        <f>'MENU ABC 5E'!G33</f>
        <v>0</v>
      </c>
      <c r="C74" s="39"/>
      <c r="D74" s="39"/>
      <c r="E74" s="39"/>
      <c r="F74" s="39"/>
      <c r="G74" s="42"/>
    </row>
    <row r="75" spans="1:7">
      <c r="A75" s="649"/>
      <c r="B75" s="40" t="str">
        <f>'MENU ABC 5E'!G34</f>
        <v>Potage de légumes</v>
      </c>
      <c r="C75" s="40" t="s">
        <v>280</v>
      </c>
      <c r="D75" s="40" t="s">
        <v>0</v>
      </c>
      <c r="E75" s="40" t="s">
        <v>280</v>
      </c>
      <c r="F75" s="40" t="s">
        <v>0</v>
      </c>
      <c r="G75" s="38" t="s">
        <v>0</v>
      </c>
    </row>
    <row r="76" spans="1:7">
      <c r="A76" s="649"/>
      <c r="B76" s="40" t="str">
        <f>'MENU ABC 5E'!G35</f>
        <v>Cake aux légumes</v>
      </c>
      <c r="C76" s="40" t="s">
        <v>319</v>
      </c>
      <c r="D76" s="40" t="s">
        <v>33</v>
      </c>
      <c r="E76" s="40" t="s">
        <v>319</v>
      </c>
      <c r="F76" s="40" t="s">
        <v>33</v>
      </c>
      <c r="G76" s="38" t="s">
        <v>272</v>
      </c>
    </row>
    <row r="77" spans="1:7">
      <c r="A77" s="649"/>
      <c r="B77" s="40" t="str">
        <f>'MENU ABC 5E'!G36</f>
        <v>Salade verte en chiffonade</v>
      </c>
      <c r="C77" s="40" t="s">
        <v>320</v>
      </c>
      <c r="D77" s="40" t="s">
        <v>96</v>
      </c>
      <c r="E77" s="40" t="s">
        <v>320</v>
      </c>
      <c r="F77" s="40" t="s">
        <v>182</v>
      </c>
      <c r="G77" s="38" t="s">
        <v>113</v>
      </c>
    </row>
    <row r="78" spans="1:7">
      <c r="A78" s="649"/>
      <c r="B78" s="40">
        <f>'MENU ABC 5E'!G37</f>
        <v>0</v>
      </c>
      <c r="C78" s="40"/>
      <c r="D78" s="40"/>
      <c r="E78" s="40"/>
      <c r="F78" s="40"/>
      <c r="G78" s="38"/>
    </row>
    <row r="79" spans="1:7">
      <c r="A79" s="650"/>
      <c r="B79" s="41" t="str">
        <f>'MENU ABC 5E'!G38</f>
        <v>Fromage blanc nature</v>
      </c>
      <c r="C79" s="41" t="s">
        <v>32</v>
      </c>
      <c r="D79" s="41" t="s">
        <v>32</v>
      </c>
      <c r="E79" s="41" t="s">
        <v>32</v>
      </c>
      <c r="F79" s="41" t="s">
        <v>32</v>
      </c>
      <c r="G79" s="43" t="s">
        <v>90</v>
      </c>
    </row>
    <row r="80" spans="1:7" hidden="1">
      <c r="A80" s="645" t="s">
        <v>7</v>
      </c>
      <c r="B80" s="42">
        <f>'MENU ABC 5E'!G40</f>
        <v>0</v>
      </c>
      <c r="C80" s="42"/>
      <c r="D80" s="42"/>
      <c r="E80" s="42"/>
      <c r="F80" s="42"/>
      <c r="G80" s="42"/>
    </row>
    <row r="81" spans="1:7">
      <c r="A81" s="646"/>
      <c r="B81" s="38" t="str">
        <f>'MENU ABC 5E'!G41</f>
        <v>Potage crécy</v>
      </c>
      <c r="C81" s="38" t="s">
        <v>283</v>
      </c>
      <c r="D81" s="38" t="s">
        <v>1</v>
      </c>
      <c r="E81" s="38" t="s">
        <v>283</v>
      </c>
      <c r="F81" s="38" t="s">
        <v>1</v>
      </c>
      <c r="G81" s="38" t="s">
        <v>273</v>
      </c>
    </row>
    <row r="82" spans="1:7">
      <c r="A82" s="646"/>
      <c r="B82" s="38" t="str">
        <f>'MENU ABC 5E'!G42</f>
        <v>Pâtes carbonara</v>
      </c>
      <c r="C82" s="38" t="s">
        <v>321</v>
      </c>
      <c r="D82" s="38" t="s">
        <v>55</v>
      </c>
      <c r="E82" s="38" t="s">
        <v>321</v>
      </c>
      <c r="F82" s="38" t="s">
        <v>187</v>
      </c>
      <c r="G82" s="38" t="s">
        <v>266</v>
      </c>
    </row>
    <row r="83" spans="1:7">
      <c r="A83" s="646"/>
      <c r="B83" s="38" t="str">
        <f>'MENU ABC 5E'!G43</f>
        <v>***</v>
      </c>
      <c r="C83" s="38" t="s">
        <v>322</v>
      </c>
      <c r="D83" s="38" t="s">
        <v>20</v>
      </c>
      <c r="E83" s="38" t="s">
        <v>322</v>
      </c>
      <c r="F83" s="38" t="s">
        <v>176</v>
      </c>
      <c r="G83" s="38" t="s">
        <v>274</v>
      </c>
    </row>
    <row r="84" spans="1:7">
      <c r="A84" s="646"/>
      <c r="B84" s="38">
        <f>'MENU ABC 5E'!G44</f>
        <v>0</v>
      </c>
      <c r="C84" s="38"/>
      <c r="D84" s="38"/>
      <c r="E84" s="38"/>
      <c r="F84" s="38"/>
      <c r="G84" s="38"/>
    </row>
    <row r="85" spans="1:7">
      <c r="A85" s="647"/>
      <c r="B85" s="43" t="str">
        <f>'MENU ABC 5E'!G45</f>
        <v>Flan vanille</v>
      </c>
      <c r="C85" s="43" t="s">
        <v>241</v>
      </c>
      <c r="D85" s="43" t="s">
        <v>336</v>
      </c>
      <c r="E85" s="43" t="s">
        <v>336</v>
      </c>
      <c r="F85" s="43" t="s">
        <v>241</v>
      </c>
      <c r="G85" s="43" t="s">
        <v>241</v>
      </c>
    </row>
    <row r="86" spans="1:7" hidden="1">
      <c r="A86" s="648" t="s">
        <v>8</v>
      </c>
      <c r="B86" s="39">
        <f>'MENU ABC 5E'!G47</f>
        <v>0</v>
      </c>
      <c r="C86" s="39"/>
      <c r="D86" s="39"/>
      <c r="E86" s="39"/>
      <c r="F86" s="39"/>
      <c r="G86" s="39"/>
    </row>
    <row r="87" spans="1:7">
      <c r="A87" s="649"/>
      <c r="B87" s="40" t="str">
        <f>'MENU ABC 5E'!G48</f>
        <v>Potage St Germain</v>
      </c>
      <c r="C87" s="40" t="s">
        <v>327</v>
      </c>
      <c r="D87" s="40" t="s">
        <v>326</v>
      </c>
      <c r="E87" s="40" t="s">
        <v>327</v>
      </c>
      <c r="F87" s="40" t="s">
        <v>0</v>
      </c>
      <c r="G87" s="38" t="s">
        <v>326</v>
      </c>
    </row>
    <row r="88" spans="1:7">
      <c r="A88" s="649"/>
      <c r="B88" s="40" t="str">
        <f>'MENU ABC 5E'!G49</f>
        <v>Crêpe de fruits de mer</v>
      </c>
      <c r="C88" s="40" t="s">
        <v>323</v>
      </c>
      <c r="D88" s="40" t="s">
        <v>58</v>
      </c>
      <c r="E88" s="40" t="s">
        <v>323</v>
      </c>
      <c r="F88" s="40" t="s">
        <v>177</v>
      </c>
      <c r="G88" s="38" t="s">
        <v>275</v>
      </c>
    </row>
    <row r="89" spans="1:7">
      <c r="A89" s="649"/>
      <c r="B89" s="40" t="str">
        <f>'MENU ABC 5E'!G50</f>
        <v>Epinards béchamel</v>
      </c>
      <c r="C89" s="40" t="s">
        <v>324</v>
      </c>
      <c r="D89" s="40" t="s">
        <v>45</v>
      </c>
      <c r="E89" s="40" t="s">
        <v>325</v>
      </c>
      <c r="F89" s="40" t="s">
        <v>45</v>
      </c>
      <c r="G89" s="38" t="s">
        <v>276</v>
      </c>
    </row>
    <row r="90" spans="1:7">
      <c r="A90" s="649"/>
      <c r="B90" s="40">
        <f>'MENU ABC 5E'!G51</f>
        <v>0</v>
      </c>
      <c r="C90" s="40"/>
      <c r="D90" s="40"/>
      <c r="E90" s="40"/>
      <c r="F90" s="40"/>
      <c r="G90" s="38"/>
    </row>
    <row r="91" spans="1:7">
      <c r="A91" s="650"/>
      <c r="B91" s="41" t="str">
        <f>'MENU ABC 5E'!G52</f>
        <v xml:space="preserve">Pomme entière cuite au four </v>
      </c>
      <c r="C91" s="41" t="s">
        <v>242</v>
      </c>
      <c r="D91" s="41" t="s">
        <v>242</v>
      </c>
      <c r="E91" s="41" t="s">
        <v>242</v>
      </c>
      <c r="F91" s="41" t="s">
        <v>242</v>
      </c>
      <c r="G91" s="43" t="s">
        <v>277</v>
      </c>
    </row>
  </sheetData>
  <mergeCells count="14">
    <mergeCell ref="A34:A39"/>
    <mergeCell ref="A4:A9"/>
    <mergeCell ref="A10:A15"/>
    <mergeCell ref="A16:A21"/>
    <mergeCell ref="A22:A27"/>
    <mergeCell ref="A28:A33"/>
    <mergeCell ref="A80:A85"/>
    <mergeCell ref="A86:A91"/>
    <mergeCell ref="A40:A45"/>
    <mergeCell ref="A50:A55"/>
    <mergeCell ref="A56:A61"/>
    <mergeCell ref="A62:A67"/>
    <mergeCell ref="A68:A73"/>
    <mergeCell ref="A74:A79"/>
  </mergeCells>
  <pageMargins left="0" right="0" top="0.74803149606299213" bottom="0.74803149606299213" header="0.31496062992125984" footer="0.31496062992125984"/>
  <pageSetup paperSize="8" scale="62" orientation="landscape" r:id="rId1"/>
  <rowBreaks count="1" manualBreakCount="1">
    <brk id="46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17"/>
  <sheetViews>
    <sheetView showGridLines="0" showZeros="0" view="pageBreakPreview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1" width="3.7109375" customWidth="1"/>
    <col min="2" max="2" width="3" customWidth="1"/>
    <col min="3" max="3" width="30.7109375" style="1" customWidth="1"/>
    <col min="4" max="4" width="2.28515625" style="1" customWidth="1"/>
    <col min="5" max="5" width="30.7109375" style="1" customWidth="1"/>
    <col min="6" max="6" width="2.140625" style="1" customWidth="1"/>
    <col min="7" max="7" width="30.7109375" style="1" customWidth="1"/>
    <col min="8" max="9" width="2.28515625" customWidth="1"/>
    <col min="10" max="10" width="23.7109375" style="1" customWidth="1"/>
    <col min="11" max="11" width="2.28515625" customWidth="1"/>
  </cols>
  <sheetData>
    <row r="1" spans="2:11" ht="83.25" customHeight="1">
      <c r="C1" s="473"/>
      <c r="D1" s="473"/>
      <c r="E1" s="473"/>
      <c r="F1" s="4"/>
      <c r="G1"/>
      <c r="J1"/>
    </row>
    <row r="2" spans="2:11" ht="30" customHeight="1">
      <c r="C2" s="142" t="s">
        <v>204</v>
      </c>
      <c r="D2" s="142"/>
      <c r="E2" s="142"/>
      <c r="F2" s="4"/>
      <c r="G2" s="448" t="s">
        <v>13</v>
      </c>
      <c r="H2" s="448"/>
      <c r="I2" s="448"/>
      <c r="J2" s="448"/>
      <c r="K2" s="448"/>
    </row>
    <row r="3" spans="2:11" ht="6" customHeight="1">
      <c r="C3" s="474"/>
      <c r="D3" s="474"/>
      <c r="E3" s="474"/>
      <c r="F3" s="31"/>
      <c r="G3"/>
      <c r="J3"/>
    </row>
    <row r="4" spans="2:11" s="20" customFormat="1" ht="21" customHeight="1" thickBot="1">
      <c r="C4" s="475" t="s">
        <v>9</v>
      </c>
      <c r="D4" s="476"/>
      <c r="E4" s="477" t="s">
        <v>10</v>
      </c>
      <c r="F4" s="478"/>
      <c r="G4" s="466" t="s">
        <v>15</v>
      </c>
      <c r="H4" s="467"/>
      <c r="I4" s="469" t="s">
        <v>11</v>
      </c>
      <c r="J4" s="470"/>
      <c r="K4" s="470"/>
    </row>
    <row r="5" spans="2:11" ht="18" hidden="1" customHeight="1" thickBot="1">
      <c r="B5" s="262"/>
      <c r="C5" s="445"/>
      <c r="D5" s="53"/>
      <c r="E5" s="330"/>
      <c r="F5" s="24"/>
      <c r="G5" s="445"/>
      <c r="H5" s="24"/>
      <c r="I5" s="435"/>
      <c r="J5" s="435"/>
    </row>
    <row r="6" spans="2:11" ht="24.75" customHeight="1" thickBot="1">
      <c r="B6" s="370">
        <v>18</v>
      </c>
      <c r="C6" s="434" t="s">
        <v>167</v>
      </c>
      <c r="D6" s="213"/>
      <c r="E6" s="433" t="s">
        <v>137</v>
      </c>
      <c r="F6" s="213"/>
      <c r="G6" s="434" t="s">
        <v>141</v>
      </c>
      <c r="H6" s="213"/>
      <c r="I6" s="452" t="str">
        <f>+G6</f>
        <v>Potage aux légumes</v>
      </c>
      <c r="J6" s="453"/>
      <c r="K6" s="213"/>
    </row>
    <row r="7" spans="2:11" ht="28.5" customHeight="1" thickBot="1">
      <c r="B7" s="479" t="s">
        <v>2</v>
      </c>
      <c r="C7" s="434" t="s">
        <v>205</v>
      </c>
      <c r="D7" s="274"/>
      <c r="E7" s="433" t="s">
        <v>138</v>
      </c>
      <c r="F7" s="442"/>
      <c r="G7" s="434" t="s">
        <v>207</v>
      </c>
      <c r="H7" s="444"/>
      <c r="I7" s="429"/>
      <c r="J7" s="429" t="s">
        <v>222</v>
      </c>
      <c r="K7" s="213"/>
    </row>
    <row r="8" spans="2:11" ht="22.5" customHeight="1" thickBot="1">
      <c r="B8" s="479"/>
      <c r="C8" s="434" t="s">
        <v>206</v>
      </c>
      <c r="D8" s="274"/>
      <c r="E8" s="433" t="s">
        <v>139</v>
      </c>
      <c r="F8" s="442"/>
      <c r="G8" s="434" t="s">
        <v>96</v>
      </c>
      <c r="H8" s="444"/>
      <c r="I8" s="429"/>
      <c r="J8" s="429"/>
      <c r="K8" s="117"/>
    </row>
    <row r="9" spans="2:11" ht="22.5" customHeight="1" thickBot="1">
      <c r="B9" s="479"/>
      <c r="C9" s="434" t="s">
        <v>41</v>
      </c>
      <c r="D9" s="274"/>
      <c r="E9" s="433" t="s">
        <v>35</v>
      </c>
      <c r="F9" s="442"/>
      <c r="G9" s="434"/>
      <c r="H9" s="444"/>
      <c r="I9" s="449" t="s">
        <v>185</v>
      </c>
      <c r="J9" s="450"/>
      <c r="K9" s="213"/>
    </row>
    <row r="10" spans="2:11" ht="22.5" customHeight="1" thickBot="1">
      <c r="B10" s="479"/>
      <c r="C10" s="86" t="s">
        <v>183</v>
      </c>
      <c r="D10" s="275"/>
      <c r="E10" s="95" t="s">
        <v>140</v>
      </c>
      <c r="F10" s="88"/>
      <c r="G10" s="89" t="s">
        <v>142</v>
      </c>
      <c r="H10" s="75"/>
      <c r="I10" s="263"/>
      <c r="J10" s="264"/>
      <c r="K10" s="214"/>
    </row>
    <row r="11" spans="2:11" ht="12.75" hidden="1" customHeight="1" thickBot="1">
      <c r="B11" s="365"/>
      <c r="C11" s="72"/>
      <c r="D11" s="72"/>
      <c r="E11" s="72"/>
      <c r="F11" s="72"/>
      <c r="G11" s="72"/>
      <c r="H11" s="65"/>
      <c r="I11" s="265"/>
      <c r="J11" s="265"/>
      <c r="K11" s="215"/>
    </row>
    <row r="12" spans="2:11" ht="18" hidden="1" customHeight="1" thickBot="1">
      <c r="B12" s="366"/>
      <c r="C12" s="441"/>
      <c r="D12" s="441"/>
      <c r="E12" s="440"/>
      <c r="F12" s="59"/>
      <c r="G12" s="441"/>
      <c r="H12" s="54"/>
      <c r="I12" s="429"/>
      <c r="J12" s="429"/>
      <c r="K12" s="205"/>
    </row>
    <row r="13" spans="2:11" ht="22.5" customHeight="1" thickBot="1">
      <c r="B13" s="371">
        <f>+B6+1</f>
        <v>19</v>
      </c>
      <c r="C13" s="430" t="s">
        <v>208</v>
      </c>
      <c r="D13" s="213"/>
      <c r="E13" s="436" t="s">
        <v>238</v>
      </c>
      <c r="F13" s="213"/>
      <c r="G13" s="430" t="s">
        <v>154</v>
      </c>
      <c r="H13" s="213"/>
      <c r="I13" s="452" t="str">
        <f>G13</f>
        <v>Crème soubise</v>
      </c>
      <c r="J13" s="453"/>
      <c r="K13" s="213"/>
    </row>
    <row r="14" spans="2:11" ht="27" customHeight="1" thickBot="1">
      <c r="B14" s="472" t="s">
        <v>3</v>
      </c>
      <c r="C14" s="430" t="s">
        <v>143</v>
      </c>
      <c r="D14" s="430"/>
      <c r="E14" s="436" t="s">
        <v>329</v>
      </c>
      <c r="F14" s="443"/>
      <c r="G14" s="430" t="s">
        <v>52</v>
      </c>
      <c r="H14" s="13"/>
      <c r="I14" s="429"/>
      <c r="J14" s="429" t="s">
        <v>224</v>
      </c>
      <c r="K14" s="213"/>
    </row>
    <row r="15" spans="2:11" ht="22.5" customHeight="1" thickBot="1">
      <c r="B15" s="472"/>
      <c r="C15" s="430" t="s">
        <v>20</v>
      </c>
      <c r="D15" s="430"/>
      <c r="E15" s="436" t="s">
        <v>209</v>
      </c>
      <c r="F15" s="443"/>
      <c r="G15" s="430" t="s">
        <v>330</v>
      </c>
      <c r="H15" s="13"/>
      <c r="I15" s="429"/>
      <c r="J15" s="429"/>
      <c r="K15" s="117"/>
    </row>
    <row r="16" spans="2:11" ht="22.5" customHeight="1" thickBot="1">
      <c r="B16" s="472"/>
      <c r="C16" s="430" t="s">
        <v>50</v>
      </c>
      <c r="D16" s="430"/>
      <c r="E16" s="436" t="s">
        <v>136</v>
      </c>
      <c r="F16" s="443"/>
      <c r="G16" s="430"/>
      <c r="H16" s="13"/>
      <c r="I16" s="468" t="s">
        <v>184</v>
      </c>
      <c r="J16" s="450"/>
      <c r="K16" s="213"/>
    </row>
    <row r="17" spans="2:11" ht="22.5" customHeight="1" thickBot="1">
      <c r="B17" s="472"/>
      <c r="C17" s="90" t="s">
        <v>37</v>
      </c>
      <c r="D17" s="91"/>
      <c r="E17" s="92" t="s">
        <v>91</v>
      </c>
      <c r="F17" s="93"/>
      <c r="G17" s="91" t="s">
        <v>144</v>
      </c>
      <c r="H17" s="94"/>
      <c r="I17" s="263"/>
      <c r="J17" s="264"/>
      <c r="K17" s="214"/>
    </row>
    <row r="18" spans="2:11" ht="12.75" hidden="1" customHeight="1" thickBot="1">
      <c r="B18" s="365"/>
      <c r="C18" s="65"/>
      <c r="D18" s="65"/>
      <c r="E18" s="65"/>
      <c r="F18" s="65"/>
      <c r="G18" s="65"/>
      <c r="H18" s="65"/>
      <c r="I18" s="265"/>
      <c r="J18" s="265"/>
      <c r="K18" s="215"/>
    </row>
    <row r="19" spans="2:11" ht="18" hidden="1" customHeight="1" thickBot="1">
      <c r="B19" s="368"/>
      <c r="C19" s="445"/>
      <c r="D19" s="445"/>
      <c r="E19" s="330"/>
      <c r="F19" s="446"/>
      <c r="G19" s="445"/>
      <c r="H19" s="24"/>
      <c r="I19" s="429"/>
      <c r="J19" s="429"/>
      <c r="K19" s="205"/>
    </row>
    <row r="20" spans="2:11" ht="22.5" customHeight="1" thickBot="1">
      <c r="B20" s="372">
        <f>+B13+1</f>
        <v>20</v>
      </c>
      <c r="C20" s="434" t="s">
        <v>210</v>
      </c>
      <c r="D20" s="213"/>
      <c r="E20" s="433" t="s">
        <v>147</v>
      </c>
      <c r="F20" s="213"/>
      <c r="G20" s="434" t="s">
        <v>0</v>
      </c>
      <c r="H20" s="213"/>
      <c r="I20" s="452" t="str">
        <f>G20</f>
        <v>Potage de légumes</v>
      </c>
      <c r="J20" s="453"/>
      <c r="K20" s="213"/>
    </row>
    <row r="21" spans="2:11" ht="27" customHeight="1" thickBot="1">
      <c r="B21" s="471" t="s">
        <v>4</v>
      </c>
      <c r="C21" s="434" t="s">
        <v>197</v>
      </c>
      <c r="D21" s="434"/>
      <c r="E21" s="433" t="s">
        <v>211</v>
      </c>
      <c r="F21" s="442"/>
      <c r="G21" s="434" t="s">
        <v>212</v>
      </c>
      <c r="H21" s="444"/>
      <c r="I21" s="429"/>
      <c r="J21" s="429" t="s">
        <v>223</v>
      </c>
      <c r="K21" s="213"/>
    </row>
    <row r="22" spans="2:11" ht="22.5" customHeight="1" thickBot="1">
      <c r="B22" s="471"/>
      <c r="C22" s="434" t="s">
        <v>198</v>
      </c>
      <c r="D22" s="434"/>
      <c r="E22" s="433" t="s">
        <v>38</v>
      </c>
      <c r="F22" s="442"/>
      <c r="G22" s="434" t="s">
        <v>213</v>
      </c>
      <c r="H22" s="444"/>
      <c r="I22" s="429"/>
      <c r="J22" s="429"/>
      <c r="K22" s="117"/>
    </row>
    <row r="23" spans="2:11" ht="22.5" customHeight="1" thickBot="1">
      <c r="B23" s="471"/>
      <c r="C23" s="434" t="s">
        <v>60</v>
      </c>
      <c r="D23" s="434"/>
      <c r="E23" s="433" t="s">
        <v>191</v>
      </c>
      <c r="F23" s="442"/>
      <c r="G23" s="434"/>
      <c r="H23" s="444"/>
      <c r="I23" s="449" t="s">
        <v>233</v>
      </c>
      <c r="J23" s="450"/>
      <c r="K23" s="213"/>
    </row>
    <row r="24" spans="2:11" ht="22.5" customHeight="1" thickBot="1">
      <c r="B24" s="471"/>
      <c r="C24" s="86" t="s">
        <v>146</v>
      </c>
      <c r="D24" s="86"/>
      <c r="E24" s="95" t="s">
        <v>83</v>
      </c>
      <c r="F24" s="88"/>
      <c r="G24" s="86" t="s">
        <v>46</v>
      </c>
      <c r="H24" s="96"/>
      <c r="I24" s="263"/>
      <c r="J24" s="264"/>
      <c r="K24" s="214"/>
    </row>
    <row r="25" spans="2:11" ht="12.75" hidden="1" customHeight="1" thickBot="1">
      <c r="B25" s="365"/>
      <c r="C25" s="65"/>
      <c r="D25" s="65"/>
      <c r="E25" s="65"/>
      <c r="F25" s="65"/>
      <c r="G25" s="65"/>
      <c r="H25" s="65"/>
      <c r="I25" s="265"/>
      <c r="J25" s="265"/>
      <c r="K25" s="215"/>
    </row>
    <row r="26" spans="2:11" ht="18" hidden="1" customHeight="1" thickBot="1">
      <c r="B26" s="366"/>
      <c r="C26" s="26"/>
      <c r="D26" s="26"/>
      <c r="E26" s="17"/>
      <c r="F26" s="18"/>
      <c r="G26" s="16"/>
      <c r="H26" s="56"/>
      <c r="I26" s="429"/>
      <c r="J26" s="429"/>
      <c r="K26" s="205"/>
    </row>
    <row r="27" spans="2:11" ht="27.75" customHeight="1" thickBot="1">
      <c r="B27" s="371">
        <f>+B20+1</f>
        <v>21</v>
      </c>
      <c r="C27" s="438" t="s">
        <v>186</v>
      </c>
      <c r="D27" s="213"/>
      <c r="E27" s="436" t="s">
        <v>145</v>
      </c>
      <c r="F27" s="213"/>
      <c r="G27" s="430" t="s">
        <v>175</v>
      </c>
      <c r="H27" s="213"/>
      <c r="I27" s="452" t="str">
        <f>G27</f>
        <v>Potage parmentier</v>
      </c>
      <c r="J27" s="453"/>
      <c r="K27" s="213"/>
    </row>
    <row r="28" spans="2:11" ht="26.25" customHeight="1" thickBot="1">
      <c r="B28" s="472" t="s">
        <v>5</v>
      </c>
      <c r="C28" s="438" t="s">
        <v>214</v>
      </c>
      <c r="D28" s="438"/>
      <c r="E28" s="436" t="s">
        <v>216</v>
      </c>
      <c r="F28" s="443"/>
      <c r="G28" s="430" t="s">
        <v>192</v>
      </c>
      <c r="H28" s="13"/>
      <c r="I28" s="429"/>
      <c r="J28" s="429" t="s">
        <v>225</v>
      </c>
      <c r="K28" s="213"/>
    </row>
    <row r="29" spans="2:11" ht="22.5" customHeight="1" thickBot="1">
      <c r="B29" s="472"/>
      <c r="C29" s="438" t="s">
        <v>148</v>
      </c>
      <c r="D29" s="438"/>
      <c r="E29" s="436" t="s">
        <v>20</v>
      </c>
      <c r="F29" s="443"/>
      <c r="G29" s="430" t="s">
        <v>34</v>
      </c>
      <c r="H29" s="13"/>
      <c r="I29" s="429"/>
      <c r="J29" s="429"/>
      <c r="K29" s="117"/>
    </row>
    <row r="30" spans="2:11" ht="25.5" customHeight="1" thickBot="1">
      <c r="B30" s="472"/>
      <c r="C30" s="438" t="s">
        <v>215</v>
      </c>
      <c r="D30" s="438"/>
      <c r="E30" s="436" t="s">
        <v>39</v>
      </c>
      <c r="F30" s="443"/>
      <c r="G30" s="430"/>
      <c r="H30" s="13"/>
      <c r="I30" s="449" t="s">
        <v>36</v>
      </c>
      <c r="J30" s="450"/>
      <c r="K30" s="213"/>
    </row>
    <row r="31" spans="2:11" ht="22.5" customHeight="1" thickBot="1">
      <c r="B31" s="472"/>
      <c r="C31" s="103" t="s">
        <v>149</v>
      </c>
      <c r="D31" s="97"/>
      <c r="E31" s="90" t="s">
        <v>61</v>
      </c>
      <c r="F31" s="104"/>
      <c r="G31" s="100" t="s">
        <v>166</v>
      </c>
      <c r="H31" s="101"/>
      <c r="I31" s="263"/>
      <c r="J31" s="264"/>
      <c r="K31" s="214"/>
    </row>
    <row r="32" spans="2:11" ht="12.75" hidden="1" customHeight="1" thickBot="1">
      <c r="B32" s="365"/>
      <c r="C32" s="65"/>
      <c r="D32" s="65"/>
      <c r="E32" s="65"/>
      <c r="F32" s="65"/>
      <c r="G32" s="65"/>
      <c r="H32" s="65"/>
      <c r="I32" s="265"/>
      <c r="J32" s="265"/>
      <c r="K32" s="215"/>
    </row>
    <row r="33" spans="2:11" ht="18" hidden="1" customHeight="1" thickBot="1">
      <c r="B33" s="368"/>
      <c r="C33" s="445"/>
      <c r="D33" s="445"/>
      <c r="E33" s="330"/>
      <c r="F33" s="446"/>
      <c r="G33" s="445"/>
      <c r="H33" s="24"/>
      <c r="I33" s="429"/>
      <c r="J33" s="429"/>
      <c r="K33" s="205"/>
    </row>
    <row r="34" spans="2:11" ht="22.5" customHeight="1" thickBot="1">
      <c r="B34" s="372">
        <f>+B27+1</f>
        <v>22</v>
      </c>
      <c r="C34" s="434" t="s">
        <v>150</v>
      </c>
      <c r="D34" s="213"/>
      <c r="E34" s="433" t="s">
        <v>152</v>
      </c>
      <c r="F34" s="213"/>
      <c r="G34" s="434" t="s">
        <v>0</v>
      </c>
      <c r="H34" s="213"/>
      <c r="I34" s="452" t="str">
        <f>G34</f>
        <v>Potage de légumes</v>
      </c>
      <c r="J34" s="453"/>
      <c r="K34" s="213"/>
    </row>
    <row r="35" spans="2:11" ht="22.5" customHeight="1" thickBot="1">
      <c r="B35" s="471" t="s">
        <v>6</v>
      </c>
      <c r="C35" s="434" t="s">
        <v>42</v>
      </c>
      <c r="D35" s="434"/>
      <c r="E35" s="433" t="s">
        <v>153</v>
      </c>
      <c r="F35" s="442"/>
      <c r="G35" s="434" t="s">
        <v>33</v>
      </c>
      <c r="H35" s="444"/>
      <c r="I35" s="429"/>
      <c r="J35" s="429" t="s">
        <v>234</v>
      </c>
      <c r="K35" s="213"/>
    </row>
    <row r="36" spans="2:11" ht="22.5" customHeight="1" thickBot="1">
      <c r="B36" s="471"/>
      <c r="C36" s="434" t="s">
        <v>151</v>
      </c>
      <c r="D36" s="434"/>
      <c r="E36" s="433" t="s">
        <v>87</v>
      </c>
      <c r="F36" s="442"/>
      <c r="G36" s="434" t="s">
        <v>96</v>
      </c>
      <c r="H36" s="444"/>
      <c r="I36" s="429"/>
      <c r="J36" s="429"/>
      <c r="K36" s="117"/>
    </row>
    <row r="37" spans="2:11" ht="22.5" customHeight="1" thickBot="1">
      <c r="B37" s="471"/>
      <c r="C37" s="434" t="s">
        <v>54</v>
      </c>
      <c r="D37" s="434"/>
      <c r="E37" s="433" t="s">
        <v>131</v>
      </c>
      <c r="F37" s="442"/>
      <c r="G37" s="434"/>
      <c r="H37" s="444"/>
      <c r="I37" s="449" t="s">
        <v>235</v>
      </c>
      <c r="J37" s="450"/>
      <c r="K37" s="213"/>
    </row>
    <row r="38" spans="2:11" ht="22.5" customHeight="1" thickBot="1">
      <c r="B38" s="471"/>
      <c r="C38" s="86" t="s">
        <v>80</v>
      </c>
      <c r="D38" s="86"/>
      <c r="E38" s="95" t="s">
        <v>90</v>
      </c>
      <c r="F38" s="88"/>
      <c r="G38" s="86" t="s">
        <v>32</v>
      </c>
      <c r="H38" s="102"/>
      <c r="I38" s="263"/>
      <c r="J38" s="264"/>
      <c r="K38" s="214"/>
    </row>
    <row r="39" spans="2:11" ht="12.75" hidden="1" customHeight="1" thickBot="1">
      <c r="B39" s="365"/>
      <c r="C39" s="65"/>
      <c r="D39" s="65"/>
      <c r="E39" s="65"/>
      <c r="F39" s="65"/>
      <c r="G39" s="65"/>
      <c r="H39" s="65"/>
      <c r="I39" s="265"/>
      <c r="J39" s="265"/>
      <c r="K39" s="215"/>
    </row>
    <row r="40" spans="2:11" ht="18" hidden="1" customHeight="1" thickBot="1">
      <c r="B40" s="366"/>
      <c r="C40" s="15"/>
      <c r="D40" s="19"/>
      <c r="E40" s="29"/>
      <c r="F40" s="25"/>
      <c r="G40" s="14"/>
      <c r="H40" s="57"/>
      <c r="I40" s="429"/>
      <c r="J40" s="429"/>
      <c r="K40" s="205"/>
    </row>
    <row r="41" spans="2:11" ht="22.5" customHeight="1" thickBot="1">
      <c r="B41" s="371">
        <f>+B34+1</f>
        <v>23</v>
      </c>
      <c r="C41" s="430" t="s">
        <v>156</v>
      </c>
      <c r="D41" s="213"/>
      <c r="E41" s="437" t="s">
        <v>134</v>
      </c>
      <c r="F41" s="213"/>
      <c r="G41" s="430" t="s">
        <v>1</v>
      </c>
      <c r="H41" s="213"/>
      <c r="I41" s="452" t="str">
        <f>G41</f>
        <v>Potage crécy</v>
      </c>
      <c r="J41" s="453"/>
      <c r="K41" s="213"/>
    </row>
    <row r="42" spans="2:11" ht="28.5" customHeight="1" thickBot="1">
      <c r="B42" s="472" t="s">
        <v>7</v>
      </c>
      <c r="C42" s="430" t="s">
        <v>157</v>
      </c>
      <c r="D42" s="430"/>
      <c r="E42" s="436" t="s">
        <v>219</v>
      </c>
      <c r="F42" s="443"/>
      <c r="G42" s="430" t="s">
        <v>55</v>
      </c>
      <c r="H42" s="13"/>
      <c r="I42" s="429"/>
      <c r="J42" s="429" t="s">
        <v>236</v>
      </c>
      <c r="K42" s="213"/>
    </row>
    <row r="43" spans="2:11" ht="22.5" customHeight="1" thickBot="1">
      <c r="B43" s="472"/>
      <c r="C43" s="430" t="s">
        <v>217</v>
      </c>
      <c r="D43" s="430"/>
      <c r="E43" s="437" t="s">
        <v>220</v>
      </c>
      <c r="F43" s="443"/>
      <c r="G43" s="430" t="s">
        <v>20</v>
      </c>
      <c r="H43" s="13"/>
      <c r="I43" s="429"/>
      <c r="J43" s="429"/>
      <c r="K43" s="117"/>
    </row>
    <row r="44" spans="2:11" ht="22.5" customHeight="1" thickBot="1">
      <c r="B44" s="472"/>
      <c r="C44" s="430" t="s">
        <v>31</v>
      </c>
      <c r="D44" s="430"/>
      <c r="E44" s="437" t="s">
        <v>158</v>
      </c>
      <c r="F44" s="443"/>
      <c r="G44" s="430"/>
      <c r="H44" s="13"/>
      <c r="I44" s="449" t="s">
        <v>35</v>
      </c>
      <c r="J44" s="450"/>
      <c r="K44" s="213"/>
    </row>
    <row r="45" spans="2:11" ht="27" customHeight="1" thickBot="1">
      <c r="B45" s="472"/>
      <c r="C45" s="90" t="s">
        <v>218</v>
      </c>
      <c r="D45" s="100"/>
      <c r="E45" s="103" t="s">
        <v>36</v>
      </c>
      <c r="F45" s="104"/>
      <c r="G45" s="100" t="s">
        <v>241</v>
      </c>
      <c r="H45" s="105"/>
      <c r="I45" s="263"/>
      <c r="J45" s="264"/>
      <c r="K45" s="214"/>
    </row>
    <row r="46" spans="2:11" ht="12.75" hidden="1" customHeight="1" thickBot="1">
      <c r="B46" s="365"/>
      <c r="C46" s="65"/>
      <c r="D46" s="65"/>
      <c r="E46" s="65"/>
      <c r="F46" s="65"/>
      <c r="G46" s="65"/>
      <c r="H46" s="65"/>
      <c r="I46" s="265"/>
      <c r="J46" s="265"/>
      <c r="K46" s="215"/>
    </row>
    <row r="47" spans="2:11" ht="18" hidden="1" customHeight="1" thickBot="1">
      <c r="B47" s="368"/>
      <c r="C47" s="445"/>
      <c r="D47" s="445"/>
      <c r="E47" s="330"/>
      <c r="F47" s="24"/>
      <c r="G47" s="445"/>
      <c r="H47" s="24"/>
      <c r="I47" s="429"/>
      <c r="J47" s="429"/>
      <c r="K47" s="205"/>
    </row>
    <row r="48" spans="2:11" ht="22.5" customHeight="1" thickBot="1">
      <c r="B48" s="372">
        <f>+B41+1</f>
        <v>24</v>
      </c>
      <c r="C48" s="434" t="s">
        <v>159</v>
      </c>
      <c r="D48" s="213"/>
      <c r="E48" s="433" t="s">
        <v>162</v>
      </c>
      <c r="F48" s="213"/>
      <c r="G48" s="434" t="s">
        <v>326</v>
      </c>
      <c r="H48" s="213"/>
      <c r="I48" s="452" t="str">
        <f>G48</f>
        <v>Potage St Germain</v>
      </c>
      <c r="J48" s="453"/>
      <c r="K48" s="213"/>
    </row>
    <row r="49" spans="2:11" ht="27" customHeight="1" thickBot="1">
      <c r="B49" s="471" t="s">
        <v>8</v>
      </c>
      <c r="C49" s="434" t="s">
        <v>195</v>
      </c>
      <c r="D49" s="434"/>
      <c r="E49" s="433" t="s">
        <v>163</v>
      </c>
      <c r="F49" s="442"/>
      <c r="G49" s="434" t="s">
        <v>58</v>
      </c>
      <c r="H49" s="444"/>
      <c r="I49" s="429"/>
      <c r="J49" s="429" t="s">
        <v>226</v>
      </c>
      <c r="K49" s="213"/>
    </row>
    <row r="50" spans="2:11" ht="22.5" customHeight="1" thickBot="1">
      <c r="B50" s="471"/>
      <c r="C50" s="434" t="s">
        <v>160</v>
      </c>
      <c r="D50" s="434"/>
      <c r="E50" s="433" t="s">
        <v>164</v>
      </c>
      <c r="F50" s="442"/>
      <c r="G50" s="434" t="s">
        <v>45</v>
      </c>
      <c r="H50" s="444"/>
      <c r="I50" s="429"/>
      <c r="J50" s="429"/>
      <c r="K50" s="117"/>
    </row>
    <row r="51" spans="2:11" ht="22.5" customHeight="1" thickBot="1">
      <c r="B51" s="471"/>
      <c r="C51" s="434" t="s">
        <v>57</v>
      </c>
      <c r="D51" s="434"/>
      <c r="E51" s="433" t="s">
        <v>165</v>
      </c>
      <c r="F51" s="442"/>
      <c r="G51" s="434"/>
      <c r="H51" s="444"/>
      <c r="I51" s="449" t="s">
        <v>227</v>
      </c>
      <c r="J51" s="450"/>
      <c r="K51" s="213"/>
    </row>
    <row r="52" spans="2:11" ht="22.5" customHeight="1">
      <c r="B52" s="471"/>
      <c r="C52" s="434" t="s">
        <v>161</v>
      </c>
      <c r="D52" s="434"/>
      <c r="E52" s="431" t="s">
        <v>166</v>
      </c>
      <c r="F52" s="69"/>
      <c r="G52" s="432" t="s">
        <v>242</v>
      </c>
      <c r="H52" s="66"/>
      <c r="I52" s="429"/>
      <c r="J52" s="267"/>
      <c r="K52" s="117"/>
    </row>
    <row r="53" spans="2:11" ht="17.25" customHeight="1">
      <c r="C53" s="23"/>
      <c r="D53" s="46"/>
      <c r="E53" s="67"/>
      <c r="F53" s="46"/>
      <c r="G53" s="67"/>
      <c r="H53" s="46">
        <f>+H46+H39+H32+H25+H18+H11+H4</f>
        <v>0</v>
      </c>
    </row>
    <row r="54" spans="2:11" hidden="1"/>
    <row r="55" spans="2:11">
      <c r="G55" s="460"/>
      <c r="H55" s="461"/>
      <c r="I55" s="461"/>
      <c r="J55" s="461"/>
      <c r="K55" s="462"/>
    </row>
    <row r="56" spans="2:11" ht="15" customHeight="1">
      <c r="C56" s="480" t="s">
        <v>181</v>
      </c>
      <c r="D56" s="480"/>
      <c r="E56" s="480"/>
      <c r="F56" s="439"/>
      <c r="G56" s="454" t="s">
        <v>77</v>
      </c>
      <c r="H56" s="455"/>
      <c r="I56" s="455"/>
      <c r="J56" s="455"/>
      <c r="K56" s="456"/>
    </row>
    <row r="57" spans="2:11" ht="15" customHeight="1">
      <c r="C57" s="480" t="s">
        <v>180</v>
      </c>
      <c r="D57" s="480"/>
      <c r="E57" s="480"/>
      <c r="F57" s="439"/>
      <c r="G57" s="454"/>
      <c r="H57" s="455"/>
      <c r="I57" s="455"/>
      <c r="J57" s="455"/>
      <c r="K57" s="456"/>
    </row>
    <row r="58" spans="2:11" ht="15" customHeight="1">
      <c r="C58" s="480" t="s">
        <v>239</v>
      </c>
      <c r="D58" s="480"/>
      <c r="E58" s="480"/>
      <c r="F58" s="439"/>
      <c r="G58" s="463" t="s">
        <v>92</v>
      </c>
      <c r="H58" s="464"/>
      <c r="I58" s="464"/>
      <c r="J58" s="464"/>
      <c r="K58" s="465"/>
    </row>
    <row r="59" spans="2:11">
      <c r="C59" s="480"/>
      <c r="D59" s="480"/>
      <c r="E59" s="480"/>
      <c r="F59" s="439"/>
      <c r="G59" s="463"/>
      <c r="H59" s="464"/>
      <c r="I59" s="464"/>
      <c r="J59" s="464"/>
      <c r="K59" s="465"/>
    </row>
    <row r="60" spans="2:11">
      <c r="C60" s="480"/>
      <c r="D60" s="480"/>
      <c r="E60" s="480"/>
      <c r="F60" s="439"/>
      <c r="G60" s="457"/>
      <c r="H60" s="458"/>
      <c r="I60" s="458"/>
      <c r="J60" s="458"/>
      <c r="K60" s="459"/>
    </row>
    <row r="61" spans="2:11">
      <c r="C61" s="451"/>
      <c r="D61" s="451"/>
      <c r="E61" s="451"/>
    </row>
    <row r="69" spans="7:9">
      <c r="G69" s="3"/>
      <c r="H69" s="3"/>
      <c r="I69" s="3"/>
    </row>
    <row r="70" spans="7:9">
      <c r="G70" s="3"/>
      <c r="H70" s="3"/>
      <c r="I70" s="3"/>
    </row>
    <row r="71" spans="7:9">
      <c r="G71" s="3"/>
      <c r="H71" s="3"/>
      <c r="I71" s="3"/>
    </row>
    <row r="72" spans="7:9">
      <c r="G72" s="3"/>
      <c r="H72" s="3"/>
      <c r="I72" s="3"/>
    </row>
    <row r="73" spans="7:9">
      <c r="G73" s="3"/>
      <c r="H73" s="3"/>
      <c r="I73" s="3"/>
    </row>
    <row r="74" spans="7:9">
      <c r="G74" s="3"/>
      <c r="H74" s="3"/>
      <c r="I74" s="3"/>
    </row>
    <row r="75" spans="7:9">
      <c r="G75" s="3"/>
      <c r="H75" s="3"/>
      <c r="I75" s="3"/>
    </row>
    <row r="76" spans="7:9">
      <c r="G76" s="3"/>
      <c r="H76" s="3"/>
      <c r="I76" s="3"/>
    </row>
    <row r="77" spans="7:9">
      <c r="G77" s="3"/>
      <c r="H77" s="3"/>
      <c r="I77" s="3"/>
    </row>
    <row r="78" spans="7:9">
      <c r="G78" s="3"/>
      <c r="H78" s="3"/>
      <c r="I78" s="3"/>
    </row>
    <row r="79" spans="7:9">
      <c r="G79" s="3"/>
      <c r="H79" s="3"/>
      <c r="I79" s="3"/>
    </row>
    <row r="80" spans="7:9">
      <c r="G80" s="3"/>
      <c r="H80" s="3"/>
      <c r="I80" s="3"/>
    </row>
    <row r="81" spans="7:9">
      <c r="G81" s="3"/>
      <c r="H81" s="3"/>
      <c r="I81" s="3"/>
    </row>
    <row r="82" spans="7:9">
      <c r="G82" s="3"/>
      <c r="H82" s="3"/>
      <c r="I82" s="3"/>
    </row>
    <row r="83" spans="7:9">
      <c r="G83" s="3"/>
      <c r="H83" s="3"/>
      <c r="I83" s="3"/>
    </row>
    <row r="84" spans="7:9">
      <c r="G84" s="3"/>
      <c r="H84" s="3"/>
      <c r="I84" s="3"/>
    </row>
    <row r="85" spans="7:9">
      <c r="G85" s="3"/>
      <c r="H85" s="3"/>
      <c r="I85" s="3"/>
    </row>
    <row r="86" spans="7:9">
      <c r="G86" s="3"/>
      <c r="H86" s="3"/>
      <c r="I86" s="3"/>
    </row>
    <row r="87" spans="7:9">
      <c r="G87" s="3"/>
      <c r="H87" s="3"/>
      <c r="I87" s="3"/>
    </row>
    <row r="88" spans="7:9">
      <c r="G88" s="3"/>
      <c r="H88" s="3"/>
      <c r="I88" s="3"/>
    </row>
    <row r="89" spans="7:9">
      <c r="G89" s="3"/>
      <c r="H89" s="3"/>
      <c r="I89" s="3"/>
    </row>
    <row r="90" spans="7:9">
      <c r="G90" s="3"/>
      <c r="H90" s="3"/>
      <c r="I90" s="3"/>
    </row>
    <row r="91" spans="7:9">
      <c r="G91" s="3"/>
      <c r="H91" s="3"/>
      <c r="I91" s="3"/>
    </row>
    <row r="92" spans="7:9">
      <c r="G92" s="3"/>
      <c r="H92" s="3"/>
      <c r="I92" s="3"/>
    </row>
    <row r="93" spans="7:9">
      <c r="G93" s="3"/>
      <c r="H93" s="3"/>
      <c r="I93" s="3"/>
    </row>
    <row r="94" spans="7:9">
      <c r="G94" s="3"/>
      <c r="H94" s="3"/>
      <c r="I94" s="3"/>
    </row>
    <row r="95" spans="7:9">
      <c r="G95" s="3"/>
      <c r="H95" s="3"/>
      <c r="I95" s="3"/>
    </row>
    <row r="96" spans="7:9">
      <c r="G96" s="3"/>
      <c r="H96" s="3"/>
      <c r="I96" s="3"/>
    </row>
    <row r="97" spans="7:9">
      <c r="G97" s="3"/>
      <c r="H97" s="3"/>
      <c r="I97" s="3"/>
    </row>
    <row r="98" spans="7:9">
      <c r="G98" s="3"/>
      <c r="H98" s="3"/>
      <c r="I98" s="3"/>
    </row>
    <row r="99" spans="7:9">
      <c r="G99" s="3"/>
      <c r="H99" s="3"/>
      <c r="I99" s="3"/>
    </row>
    <row r="100" spans="7:9">
      <c r="G100" s="3"/>
      <c r="H100" s="3"/>
      <c r="I100" s="3"/>
    </row>
    <row r="101" spans="7:9">
      <c r="G101" s="3"/>
      <c r="H101" s="3"/>
      <c r="I101" s="3"/>
    </row>
    <row r="102" spans="7:9">
      <c r="G102" s="3"/>
      <c r="H102" s="3"/>
      <c r="I102" s="3"/>
    </row>
    <row r="103" spans="7:9">
      <c r="G103" s="3"/>
      <c r="H103" s="3"/>
      <c r="I103" s="3"/>
    </row>
    <row r="104" spans="7:9">
      <c r="G104" s="3"/>
      <c r="H104" s="3"/>
      <c r="I104" s="3"/>
    </row>
    <row r="105" spans="7:9">
      <c r="G105" s="3"/>
      <c r="H105" s="3"/>
      <c r="I105" s="3"/>
    </row>
    <row r="106" spans="7:9">
      <c r="G106" s="3"/>
      <c r="H106" s="3"/>
      <c r="I106" s="3"/>
    </row>
    <row r="107" spans="7:9">
      <c r="G107" s="3"/>
      <c r="H107" s="3"/>
      <c r="I107" s="3"/>
    </row>
    <row r="108" spans="7:9">
      <c r="G108" s="3"/>
      <c r="H108" s="3"/>
      <c r="I108" s="3"/>
    </row>
    <row r="109" spans="7:9">
      <c r="G109" s="3"/>
      <c r="H109" s="3"/>
      <c r="I109" s="3"/>
    </row>
    <row r="110" spans="7:9">
      <c r="G110" s="3"/>
      <c r="H110" s="3"/>
      <c r="I110" s="3"/>
    </row>
    <row r="111" spans="7:9">
      <c r="G111" s="3"/>
      <c r="H111" s="3"/>
      <c r="I111" s="3"/>
    </row>
    <row r="112" spans="7:9">
      <c r="G112" s="3"/>
      <c r="H112" s="3"/>
      <c r="I112" s="3"/>
    </row>
    <row r="113" spans="7:9">
      <c r="G113" s="3"/>
      <c r="H113" s="3"/>
      <c r="I113" s="3"/>
    </row>
    <row r="114" spans="7:9">
      <c r="G114" s="3"/>
      <c r="H114" s="3"/>
      <c r="I114" s="3"/>
    </row>
    <row r="115" spans="7:9">
      <c r="G115" s="3"/>
      <c r="H115" s="3"/>
      <c r="I115" s="3"/>
    </row>
    <row r="116" spans="7:9">
      <c r="G116" s="3"/>
      <c r="H116" s="3"/>
      <c r="I116" s="3"/>
    </row>
    <row r="117" spans="7:9">
      <c r="G117" s="3"/>
      <c r="H117" s="3"/>
      <c r="I117" s="3"/>
    </row>
  </sheetData>
  <mergeCells count="40">
    <mergeCell ref="C60:E60"/>
    <mergeCell ref="G60:K60"/>
    <mergeCell ref="C61:E61"/>
    <mergeCell ref="C57:E57"/>
    <mergeCell ref="G57:K57"/>
    <mergeCell ref="C58:E58"/>
    <mergeCell ref="G58:K58"/>
    <mergeCell ref="C59:E59"/>
    <mergeCell ref="G59:K59"/>
    <mergeCell ref="I48:J48"/>
    <mergeCell ref="B49:B52"/>
    <mergeCell ref="I51:J51"/>
    <mergeCell ref="G55:K55"/>
    <mergeCell ref="C56:E56"/>
    <mergeCell ref="G56:K56"/>
    <mergeCell ref="I34:J34"/>
    <mergeCell ref="B35:B38"/>
    <mergeCell ref="I37:J37"/>
    <mergeCell ref="I41:J41"/>
    <mergeCell ref="B42:B45"/>
    <mergeCell ref="I44:J44"/>
    <mergeCell ref="I20:J20"/>
    <mergeCell ref="B21:B24"/>
    <mergeCell ref="I23:J23"/>
    <mergeCell ref="I27:J27"/>
    <mergeCell ref="B28:B31"/>
    <mergeCell ref="I30:J30"/>
    <mergeCell ref="I6:J6"/>
    <mergeCell ref="B7:B10"/>
    <mergeCell ref="I9:J9"/>
    <mergeCell ref="I13:J13"/>
    <mergeCell ref="B14:B17"/>
    <mergeCell ref="I16:J16"/>
    <mergeCell ref="C1:E1"/>
    <mergeCell ref="G2:K2"/>
    <mergeCell ref="C3:E3"/>
    <mergeCell ref="C4:D4"/>
    <mergeCell ref="E4:F4"/>
    <mergeCell ref="G4:H4"/>
    <mergeCell ref="I4:K4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17"/>
  <sheetViews>
    <sheetView showGridLines="0" showZeros="0" view="pageBreakPreview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1" width="3.7109375" customWidth="1"/>
    <col min="2" max="2" width="3" customWidth="1"/>
    <col min="3" max="3" width="30.7109375" style="1" customWidth="1"/>
    <col min="4" max="4" width="2.28515625" style="1" customWidth="1"/>
    <col min="5" max="5" width="30.7109375" style="1" customWidth="1"/>
    <col min="6" max="6" width="2.140625" style="1" customWidth="1"/>
    <col min="7" max="7" width="30.7109375" style="1" customWidth="1"/>
    <col min="8" max="9" width="2.28515625" customWidth="1"/>
    <col min="10" max="10" width="23.7109375" style="1" customWidth="1"/>
    <col min="11" max="11" width="2.28515625" customWidth="1"/>
  </cols>
  <sheetData>
    <row r="1" spans="2:11" ht="83.25" customHeight="1">
      <c r="C1" s="473"/>
      <c r="D1" s="473"/>
      <c r="E1" s="473"/>
      <c r="F1" s="4"/>
      <c r="G1"/>
      <c r="J1"/>
    </row>
    <row r="2" spans="2:11" ht="30" customHeight="1">
      <c r="C2" s="142" t="str">
        <f>+'MENU ABC 5E'!C2:E2</f>
        <v>Semaine n°08 - du 18 au 24 Février 2019</v>
      </c>
      <c r="D2" s="142"/>
      <c r="E2" s="142"/>
      <c r="F2" s="4"/>
      <c r="G2" s="448" t="str">
        <f>+'MENU ABC 5E'!G2:K2</f>
        <v>NOM DU CLIENT</v>
      </c>
      <c r="H2" s="448"/>
      <c r="I2" s="448"/>
      <c r="J2" s="448"/>
      <c r="K2" s="448"/>
    </row>
    <row r="3" spans="2:11" ht="6" customHeight="1">
      <c r="C3" s="474"/>
      <c r="D3" s="474"/>
      <c r="E3" s="474"/>
      <c r="F3" s="31"/>
      <c r="G3"/>
      <c r="J3"/>
    </row>
    <row r="4" spans="2:11" s="20" customFormat="1" ht="21" customHeight="1" thickBot="1">
      <c r="C4" s="483" t="s">
        <v>9</v>
      </c>
      <c r="D4" s="476"/>
      <c r="E4" s="477" t="s">
        <v>10</v>
      </c>
      <c r="F4" s="478"/>
      <c r="G4" s="466" t="s">
        <v>15</v>
      </c>
      <c r="H4" s="467"/>
      <c r="I4" s="469" t="s">
        <v>11</v>
      </c>
      <c r="J4" s="470"/>
      <c r="K4" s="470"/>
    </row>
    <row r="5" spans="2:11" ht="18" customHeight="1" thickBot="1">
      <c r="B5" s="363"/>
      <c r="C5" s="254" t="str">
        <f>G5</f>
        <v>Potage aux légumes</v>
      </c>
      <c r="D5" s="213"/>
      <c r="E5" s="253" t="str">
        <f>G5</f>
        <v>Potage aux légumes</v>
      </c>
      <c r="F5" s="213"/>
      <c r="G5" s="324" t="str">
        <f>'MENU ABC 5E'!G6</f>
        <v>Potage aux légumes</v>
      </c>
      <c r="H5" s="213"/>
      <c r="I5" s="266"/>
      <c r="J5" s="266"/>
    </row>
    <row r="6" spans="2:11" ht="22.5" customHeight="1" thickBot="1">
      <c r="B6" s="364">
        <f>+'MENU ABC 5E'!B6</f>
        <v>18</v>
      </c>
      <c r="C6" s="261" t="str">
        <f>+'MENU ABC 5E'!C6</f>
        <v>Macédoine de légumes mayonnaise</v>
      </c>
      <c r="D6" s="70"/>
      <c r="E6" s="246" t="str">
        <f>+'MENU ABC 5E'!E6</f>
        <v>Salade Marco Polo</v>
      </c>
      <c r="F6" s="247"/>
      <c r="G6" s="261"/>
      <c r="H6" s="248"/>
      <c r="I6" s="452" t="str">
        <f>G5</f>
        <v>Potage aux légumes</v>
      </c>
      <c r="J6" s="453"/>
      <c r="K6" s="213"/>
    </row>
    <row r="7" spans="2:11" ht="21.95" customHeight="1">
      <c r="B7" s="479" t="s">
        <v>2</v>
      </c>
      <c r="C7" s="261" t="str">
        <f>+'MENU ABC 5E'!C7</f>
        <v>Boulettes de bœuf sauce tomate</v>
      </c>
      <c r="D7" s="71"/>
      <c r="E7" s="246" t="str">
        <f>+'MENU ABC 5E'!E7</f>
        <v>Sauté de porc au paprika</v>
      </c>
      <c r="F7" s="247"/>
      <c r="G7" s="261" t="str">
        <f>+'MENU ABC 5E'!G7</f>
        <v>Tarte aux poireaux</v>
      </c>
      <c r="H7" s="248"/>
      <c r="I7" s="266"/>
      <c r="J7" s="266"/>
      <c r="K7" s="117"/>
    </row>
    <row r="8" spans="2:11" ht="21.95" customHeight="1" thickBot="1">
      <c r="B8" s="479"/>
      <c r="C8" s="261" t="str">
        <f>+'MENU ABC 5E'!C8</f>
        <v>Coquillettes</v>
      </c>
      <c r="D8" s="71"/>
      <c r="E8" s="246" t="str">
        <f>+'MENU ABC 5E'!E8</f>
        <v>Chou de Bruxelles</v>
      </c>
      <c r="F8" s="247"/>
      <c r="G8" s="261" t="str">
        <f>+'MENU ABC 5E'!G8</f>
        <v>Salade verte en chiffonade</v>
      </c>
      <c r="H8" s="248"/>
      <c r="I8" s="266"/>
      <c r="J8" s="266"/>
      <c r="K8" s="117"/>
    </row>
    <row r="9" spans="2:11" ht="21.95" customHeight="1" thickBot="1">
      <c r="B9" s="479"/>
      <c r="C9" s="261" t="str">
        <f>+'MENU ABC 5E'!C9</f>
        <v>Fondu président</v>
      </c>
      <c r="D9" s="71"/>
      <c r="E9" s="246" t="str">
        <f>+'MENU ABC 5E'!E9</f>
        <v>Yaourt aromatisé</v>
      </c>
      <c r="F9" s="247"/>
      <c r="G9" s="261">
        <f>+'MENU ABC 5E'!G9</f>
        <v>0</v>
      </c>
      <c r="H9" s="248"/>
      <c r="I9" s="449" t="str">
        <f>+'MENU ABC 5E'!I9:J9</f>
        <v>Semoule au lait à la cannelle</v>
      </c>
      <c r="J9" s="450"/>
      <c r="K9" s="213"/>
    </row>
    <row r="10" spans="2:11" ht="21.95" customHeight="1" thickBot="1">
      <c r="B10" s="479"/>
      <c r="C10" s="86" t="str">
        <f>+'MENU ABC 5E'!C10</f>
        <v>Clémentines</v>
      </c>
      <c r="D10" s="87"/>
      <c r="E10" s="95" t="str">
        <f>+'MENU ABC 5E'!E10</f>
        <v>Purée pomme mangue</v>
      </c>
      <c r="F10" s="88"/>
      <c r="G10" s="89" t="str">
        <f>+'MENU ABC 5E'!G10</f>
        <v>Liégeois café</v>
      </c>
      <c r="H10" s="75"/>
      <c r="I10" s="263"/>
      <c r="J10" s="264"/>
      <c r="K10" s="214"/>
    </row>
    <row r="11" spans="2:11" ht="12.75" hidden="1" customHeight="1" thickBot="1">
      <c r="B11" s="365"/>
      <c r="C11" s="72"/>
      <c r="D11" s="72"/>
      <c r="E11" s="72"/>
      <c r="F11" s="72"/>
      <c r="G11" s="72"/>
      <c r="H11" s="65"/>
      <c r="I11" s="265"/>
      <c r="J11" s="265"/>
      <c r="K11" s="215"/>
    </row>
    <row r="12" spans="2:11" ht="18" customHeight="1" thickBot="1">
      <c r="B12" s="366"/>
      <c r="C12" s="260" t="str">
        <f>G12</f>
        <v>Crème soubise</v>
      </c>
      <c r="D12" s="213"/>
      <c r="E12" s="239" t="str">
        <f>G12</f>
        <v>Crème soubise</v>
      </c>
      <c r="F12" s="213"/>
      <c r="G12" s="260" t="str">
        <f>'MENU ABC 5E'!G13</f>
        <v>Crème soubise</v>
      </c>
      <c r="H12" s="213"/>
      <c r="I12" s="266"/>
      <c r="J12" s="266"/>
      <c r="K12" s="205"/>
    </row>
    <row r="13" spans="2:11" ht="22.5" customHeight="1" thickBot="1">
      <c r="B13" s="367">
        <f>+B6+1</f>
        <v>19</v>
      </c>
      <c r="C13" s="251" t="str">
        <f>+'MENU ABC 5E'!C13</f>
        <v>Carottes râpées vinaigrette</v>
      </c>
      <c r="D13" s="251"/>
      <c r="E13" s="244" t="str">
        <f>+'MENU ABC 5E'!E13</f>
        <v>Salade exotique</v>
      </c>
      <c r="F13" s="245"/>
      <c r="G13" s="251"/>
      <c r="H13" s="13"/>
      <c r="I13" s="452" t="str">
        <f>G12</f>
        <v>Crème soubise</v>
      </c>
      <c r="J13" s="453"/>
      <c r="K13" s="213"/>
    </row>
    <row r="14" spans="2:11" ht="21.95" customHeight="1">
      <c r="B14" s="472" t="s">
        <v>3</v>
      </c>
      <c r="C14" s="251" t="str">
        <f>+'MENU ABC 5E'!C14</f>
        <v>P. de terre à la savoyarde</v>
      </c>
      <c r="D14" s="251"/>
      <c r="E14" s="244" t="str">
        <f>+'MENU ABC 5E'!E14</f>
        <v>Filet de lieu sauce concarnoise</v>
      </c>
      <c r="F14" s="245"/>
      <c r="G14" s="251" t="str">
        <f>+'MENU ABC 5E'!G14</f>
        <v>Cordon bleu de volaille</v>
      </c>
      <c r="H14" s="13"/>
      <c r="I14" s="266"/>
      <c r="J14" s="266"/>
      <c r="K14" s="117"/>
    </row>
    <row r="15" spans="2:11" ht="21.95" customHeight="1" thickBot="1">
      <c r="B15" s="472"/>
      <c r="C15" s="251" t="str">
        <f>+'MENU ABC 5E'!C15</f>
        <v>***</v>
      </c>
      <c r="D15" s="251"/>
      <c r="E15" s="244" t="str">
        <f>+'MENU ABC 5E'!E15</f>
        <v>Julienne de légumes</v>
      </c>
      <c r="F15" s="245"/>
      <c r="G15" s="251" t="str">
        <f>+'MENU ABC 5E'!G15</f>
        <v xml:space="preserve">Petits pois </v>
      </c>
      <c r="H15" s="13"/>
      <c r="I15" s="266"/>
      <c r="J15" s="266"/>
      <c r="K15" s="117"/>
    </row>
    <row r="16" spans="2:11" ht="21.95" customHeight="1" thickBot="1">
      <c r="B16" s="472"/>
      <c r="C16" s="251" t="str">
        <f>+'MENU ABC 5E'!C16</f>
        <v>Coulommiers</v>
      </c>
      <c r="D16" s="251"/>
      <c r="E16" s="244" t="str">
        <f>+'MENU ABC 5E'!E16</f>
        <v>Mimolette</v>
      </c>
      <c r="F16" s="245"/>
      <c r="G16" s="251">
        <f>+'MENU ABC 5E'!G16</f>
        <v>0</v>
      </c>
      <c r="H16" s="13"/>
      <c r="I16" s="468" t="str">
        <f>+'MENU ABC 5E'!I16:J16</f>
        <v>Bouillie de froment</v>
      </c>
      <c r="J16" s="450"/>
      <c r="K16" s="213"/>
    </row>
    <row r="17" spans="2:11" ht="21.95" customHeight="1" thickBot="1">
      <c r="B17" s="472"/>
      <c r="C17" s="90" t="str">
        <f>+'MENU ABC 5E'!C17</f>
        <v>Flan chocolat</v>
      </c>
      <c r="D17" s="91"/>
      <c r="E17" s="92" t="str">
        <f>+'MENU ABC 5E'!E17</f>
        <v>Poire</v>
      </c>
      <c r="F17" s="93"/>
      <c r="G17" s="91" t="str">
        <f>+'MENU ABC 5E'!G17</f>
        <v>Floraline au lait vanillée</v>
      </c>
      <c r="H17" s="94"/>
      <c r="I17" s="263"/>
      <c r="J17" s="264"/>
      <c r="K17" s="214"/>
    </row>
    <row r="18" spans="2:11" ht="12.75" hidden="1" customHeight="1" thickBot="1">
      <c r="B18" s="365"/>
      <c r="C18" s="65"/>
      <c r="D18" s="65"/>
      <c r="E18" s="65"/>
      <c r="F18" s="65"/>
      <c r="G18" s="65"/>
      <c r="H18" s="65"/>
      <c r="I18" s="265"/>
      <c r="J18" s="265"/>
      <c r="K18" s="215"/>
    </row>
    <row r="19" spans="2:11" ht="18" customHeight="1" thickBot="1">
      <c r="B19" s="368"/>
      <c r="C19" s="254" t="str">
        <f>G19</f>
        <v>Potage de légumes</v>
      </c>
      <c r="D19" s="213"/>
      <c r="E19" s="253" t="str">
        <f>G19</f>
        <v>Potage de légumes</v>
      </c>
      <c r="F19" s="213"/>
      <c r="G19" s="324" t="str">
        <f>'MENU ABC 5E'!G20</f>
        <v>Potage de légumes</v>
      </c>
      <c r="H19" s="213"/>
      <c r="I19" s="266"/>
      <c r="J19" s="266"/>
      <c r="K19" s="205"/>
    </row>
    <row r="20" spans="2:11" ht="22.5" customHeight="1" thickBot="1">
      <c r="B20" s="369">
        <f>+B13+1</f>
        <v>20</v>
      </c>
      <c r="C20" s="261" t="str">
        <f>+'MENU ABC 5E'!C20</f>
        <v>Salade de lentilles vinaigrette</v>
      </c>
      <c r="D20" s="261"/>
      <c r="E20" s="246" t="str">
        <f>+'MENU ABC 5E'!E20</f>
        <v>Betteraves ciboulette</v>
      </c>
      <c r="F20" s="247"/>
      <c r="G20" s="261"/>
      <c r="H20" s="248"/>
      <c r="I20" s="452" t="str">
        <f>G19</f>
        <v>Potage de légumes</v>
      </c>
      <c r="J20" s="453"/>
      <c r="K20" s="213"/>
    </row>
    <row r="21" spans="2:11" ht="21.95" customHeight="1">
      <c r="B21" s="471" t="s">
        <v>4</v>
      </c>
      <c r="C21" s="261" t="str">
        <f>+'MENU ABC 5E'!C21</f>
        <v>Paupiette de veau sauce chasseur</v>
      </c>
      <c r="D21" s="261"/>
      <c r="E21" s="246" t="str">
        <f>+'MENU ABC 5E'!E21</f>
        <v>Rognons de porc sauce madère</v>
      </c>
      <c r="F21" s="247"/>
      <c r="G21" s="261" t="str">
        <f>+'MENU ABC 5E'!G21</f>
        <v>Omelette nature</v>
      </c>
      <c r="H21" s="248"/>
      <c r="I21" s="266"/>
      <c r="J21" s="266"/>
      <c r="K21" s="117"/>
    </row>
    <row r="22" spans="2:11" ht="21.95" customHeight="1" thickBot="1">
      <c r="B22" s="471"/>
      <c r="C22" s="261" t="str">
        <f>+'MENU ABC 5E'!C22</f>
        <v>Purée de céleri</v>
      </c>
      <c r="D22" s="261"/>
      <c r="E22" s="246" t="str">
        <f>+'MENU ABC 5E'!E22</f>
        <v>Pommes vapeur</v>
      </c>
      <c r="F22" s="247"/>
      <c r="G22" s="261" t="str">
        <f>+'MENU ABC 5E'!G22</f>
        <v>Haricots verts persillés</v>
      </c>
      <c r="H22" s="248"/>
      <c r="I22" s="266"/>
      <c r="J22" s="266"/>
      <c r="K22" s="117"/>
    </row>
    <row r="23" spans="2:11" ht="21.95" customHeight="1" thickBot="1">
      <c r="B23" s="471"/>
      <c r="C23" s="261" t="str">
        <f>+'MENU ABC 5E'!C23</f>
        <v>Fraidou</v>
      </c>
      <c r="D23" s="261"/>
      <c r="E23" s="246" t="str">
        <f>+'MENU ABC 5E'!E23</f>
        <v>Bûchette mi chèvre</v>
      </c>
      <c r="F23" s="247"/>
      <c r="G23" s="261">
        <f>+'MENU ABC 5E'!G23</f>
        <v>0</v>
      </c>
      <c r="H23" s="248"/>
      <c r="I23" s="449" t="str">
        <f>+'MENU ABC 5E'!I23:J23</f>
        <v xml:space="preserve">Tapioca au lait </v>
      </c>
      <c r="J23" s="450"/>
      <c r="K23" s="213"/>
    </row>
    <row r="24" spans="2:11" ht="21.95" customHeight="1" thickBot="1">
      <c r="B24" s="471"/>
      <c r="C24" s="86" t="str">
        <f>+'MENU ABC 5E'!C24</f>
        <v>Entremets citron</v>
      </c>
      <c r="D24" s="86"/>
      <c r="E24" s="95" t="str">
        <f>+'MENU ABC 5E'!E24</f>
        <v>Kiwi</v>
      </c>
      <c r="F24" s="88"/>
      <c r="G24" s="86" t="str">
        <f>+'MENU ABC 5E'!G24</f>
        <v>Flan nappé caramel</v>
      </c>
      <c r="H24" s="96"/>
      <c r="I24" s="263"/>
      <c r="J24" s="264"/>
      <c r="K24" s="214"/>
    </row>
    <row r="25" spans="2:11" ht="12.75" hidden="1" customHeight="1" thickBot="1">
      <c r="B25" s="365"/>
      <c r="C25" s="65"/>
      <c r="D25" s="65"/>
      <c r="E25" s="65"/>
      <c r="F25" s="65"/>
      <c r="G25" s="65"/>
      <c r="H25" s="65"/>
      <c r="I25" s="265"/>
      <c r="J25" s="265"/>
      <c r="K25" s="215"/>
    </row>
    <row r="26" spans="2:11" ht="18" customHeight="1" thickBot="1">
      <c r="B26" s="366"/>
      <c r="C26" s="260" t="str">
        <f>G26</f>
        <v>Potage parmentier</v>
      </c>
      <c r="D26" s="213"/>
      <c r="E26" s="249" t="str">
        <f>G26</f>
        <v>Potage parmentier</v>
      </c>
      <c r="F26" s="213"/>
      <c r="G26" s="304" t="str">
        <f>'MENU ABC 5E'!G27</f>
        <v>Potage parmentier</v>
      </c>
      <c r="H26" s="213"/>
      <c r="I26" s="266"/>
      <c r="J26" s="266"/>
      <c r="K26" s="205"/>
    </row>
    <row r="27" spans="2:11" ht="22.5" customHeight="1" thickBot="1">
      <c r="B27" s="367">
        <f>+B20+1</f>
        <v>21</v>
      </c>
      <c r="C27" s="241" t="str">
        <f>+'MENU ABC 5E'!C27</f>
        <v>Chou blanc sauce fromage blanc curry</v>
      </c>
      <c r="D27" s="241"/>
      <c r="E27" s="244" t="str">
        <f>+'MENU ABC 5E'!E27</f>
        <v>Rillettes</v>
      </c>
      <c r="F27" s="245"/>
      <c r="G27" s="251"/>
      <c r="H27" s="13"/>
      <c r="I27" s="452" t="str">
        <f>G26</f>
        <v>Potage parmentier</v>
      </c>
      <c r="J27" s="453"/>
      <c r="K27" s="213"/>
    </row>
    <row r="28" spans="2:11" ht="21.95" customHeight="1">
      <c r="B28" s="472" t="s">
        <v>5</v>
      </c>
      <c r="C28" s="241" t="str">
        <f>+'MENU ABC 5E'!C28</f>
        <v>Poulet rôti sauce suprême</v>
      </c>
      <c r="D28" s="241"/>
      <c r="E28" s="244" t="str">
        <f>+'MENU ABC 5E'!E28</f>
        <v>Lasagnes bolognaise</v>
      </c>
      <c r="F28" s="245"/>
      <c r="G28" s="251" t="str">
        <f>+'MENU ABC 5E'!G28</f>
        <v>Quenelles de brochet sauce crustacés</v>
      </c>
      <c r="H28" s="13"/>
      <c r="I28" s="266"/>
      <c r="J28" s="266"/>
      <c r="K28" s="117"/>
    </row>
    <row r="29" spans="2:11" ht="21.95" customHeight="1" thickBot="1">
      <c r="B29" s="472"/>
      <c r="C29" s="241" t="str">
        <f>+'MENU ABC 5E'!C29</f>
        <v>Légumes du pot</v>
      </c>
      <c r="D29" s="241"/>
      <c r="E29" s="244" t="str">
        <f>+'MENU ABC 5E'!E29</f>
        <v>***</v>
      </c>
      <c r="F29" s="245"/>
      <c r="G29" s="251" t="str">
        <f>+'MENU ABC 5E'!G29</f>
        <v>Riz créole</v>
      </c>
      <c r="H29" s="13"/>
      <c r="I29" s="266"/>
      <c r="J29" s="266"/>
      <c r="K29" s="117"/>
    </row>
    <row r="30" spans="2:11" ht="21.95" customHeight="1" thickBot="1">
      <c r="B30" s="472"/>
      <c r="C30" s="241" t="str">
        <f>+'MENU ABC 5E'!C30</f>
        <v>Petit fromage frais au sel de Guérande</v>
      </c>
      <c r="D30" s="241"/>
      <c r="E30" s="244" t="str">
        <f>+'MENU ABC 5E'!E30</f>
        <v>Edam</v>
      </c>
      <c r="F30" s="245"/>
      <c r="G30" s="251">
        <f>+'MENU ABC 5E'!G30</f>
        <v>0</v>
      </c>
      <c r="H30" s="13"/>
      <c r="I30" s="449" t="str">
        <f>+'MENU ABC 5E'!I30:J30</f>
        <v>Semoule au lait au caramel</v>
      </c>
      <c r="J30" s="450"/>
      <c r="K30" s="213"/>
    </row>
    <row r="31" spans="2:11" ht="21.95" customHeight="1" thickBot="1">
      <c r="B31" s="472"/>
      <c r="C31" s="103" t="str">
        <f>+'MENU ABC 5E'!C31</f>
        <v>Gaufre au chocolat</v>
      </c>
      <c r="D31" s="97"/>
      <c r="E31" s="90" t="str">
        <f>+'MENU ABC 5E'!E31</f>
        <v>Purée de pommes</v>
      </c>
      <c r="F31" s="99"/>
      <c r="G31" s="100" t="str">
        <f>+'MENU ABC 5E'!G31</f>
        <v>Crème dessert vanille</v>
      </c>
      <c r="H31" s="101"/>
      <c r="I31" s="263"/>
      <c r="J31" s="264"/>
      <c r="K31" s="214"/>
    </row>
    <row r="32" spans="2:11" ht="12.75" hidden="1" customHeight="1" thickBot="1">
      <c r="B32" s="365"/>
      <c r="C32" s="65"/>
      <c r="D32" s="65"/>
      <c r="E32" s="65"/>
      <c r="F32" s="65"/>
      <c r="G32" s="65"/>
      <c r="H32" s="65"/>
      <c r="I32" s="265"/>
      <c r="J32" s="265"/>
      <c r="K32" s="215"/>
    </row>
    <row r="33" spans="2:11" ht="18" customHeight="1" thickBot="1">
      <c r="B33" s="368"/>
      <c r="C33" s="254" t="str">
        <f>G33</f>
        <v>Potage de légumes</v>
      </c>
      <c r="D33" s="213"/>
      <c r="E33" s="253" t="str">
        <f>G33</f>
        <v>Potage de légumes</v>
      </c>
      <c r="F33" s="213"/>
      <c r="G33" s="324" t="str">
        <f>'MENU ABC 5E'!G34</f>
        <v>Potage de légumes</v>
      </c>
      <c r="H33" s="213"/>
      <c r="I33" s="266"/>
      <c r="J33" s="266"/>
      <c r="K33" s="205"/>
    </row>
    <row r="34" spans="2:11" ht="22.5" customHeight="1" thickBot="1">
      <c r="B34" s="369">
        <f>+B27+1</f>
        <v>22</v>
      </c>
      <c r="C34" s="261" t="str">
        <f>+'MENU ABC 5E'!C34</f>
        <v>Salade pastourelle</v>
      </c>
      <c r="D34" s="261"/>
      <c r="E34" s="246" t="str">
        <f>+'MENU ABC 5E'!E34</f>
        <v>Cervelas</v>
      </c>
      <c r="F34" s="247"/>
      <c r="G34" s="261"/>
      <c r="H34" s="248"/>
      <c r="I34" s="452" t="str">
        <f>G33</f>
        <v>Potage de légumes</v>
      </c>
      <c r="J34" s="453"/>
      <c r="K34" s="213"/>
    </row>
    <row r="35" spans="2:11" ht="21.95" customHeight="1">
      <c r="B35" s="471" t="s">
        <v>6</v>
      </c>
      <c r="C35" s="261" t="str">
        <f>+'MENU ABC 5E'!C35</f>
        <v>Colin meunière citron</v>
      </c>
      <c r="D35" s="261"/>
      <c r="E35" s="246" t="str">
        <f>+'MENU ABC 5E'!E35</f>
        <v>Emincés de dinde forestière</v>
      </c>
      <c r="F35" s="247"/>
      <c r="G35" s="261" t="str">
        <f>+'MENU ABC 5E'!G35</f>
        <v>Cake aux légumes</v>
      </c>
      <c r="H35" s="248"/>
      <c r="I35" s="266"/>
      <c r="J35" s="266"/>
      <c r="K35" s="117"/>
    </row>
    <row r="36" spans="2:11" ht="21.95" customHeight="1" thickBot="1">
      <c r="B36" s="471"/>
      <c r="C36" s="261" t="str">
        <f>+'MENU ABC 5E'!C36</f>
        <v>Chou-fleur béchamel</v>
      </c>
      <c r="D36" s="261"/>
      <c r="E36" s="246" t="str">
        <f>+'MENU ABC 5E'!E36</f>
        <v>Purée de p. de terre</v>
      </c>
      <c r="F36" s="247"/>
      <c r="G36" s="261" t="str">
        <f>+'MENU ABC 5E'!G36</f>
        <v>Salade verte en chiffonade</v>
      </c>
      <c r="H36" s="248"/>
      <c r="I36" s="266"/>
      <c r="J36" s="266"/>
      <c r="K36" s="117"/>
    </row>
    <row r="37" spans="2:11" ht="21.95" customHeight="1" thickBot="1">
      <c r="B37" s="471"/>
      <c r="C37" s="261" t="str">
        <f>+'MENU ABC 5E'!C37</f>
        <v>Gouda</v>
      </c>
      <c r="D37" s="261"/>
      <c r="E37" s="246" t="str">
        <f>+'MENU ABC 5E'!E37</f>
        <v>Carré fromager</v>
      </c>
      <c r="F37" s="247"/>
      <c r="G37" s="261">
        <f>+'MENU ABC 5E'!G37</f>
        <v>0</v>
      </c>
      <c r="H37" s="248"/>
      <c r="I37" s="449" t="str">
        <f>+'MENU ABC 5E'!I37:J37</f>
        <v>Riz au lait vanillé</v>
      </c>
      <c r="J37" s="450"/>
      <c r="K37" s="213"/>
    </row>
    <row r="38" spans="2:11" ht="21.95" customHeight="1" thickBot="1">
      <c r="B38" s="471"/>
      <c r="C38" s="86" t="str">
        <f>+'MENU ABC 5E'!C38</f>
        <v>Pomme du Verger</v>
      </c>
      <c r="D38" s="86"/>
      <c r="E38" s="95" t="str">
        <f>+'MENU ABC 5E'!E38</f>
        <v>Mousse au chocolat noir</v>
      </c>
      <c r="F38" s="88"/>
      <c r="G38" s="86" t="str">
        <f>+'MENU ABC 5E'!G38</f>
        <v>Fromage blanc nature</v>
      </c>
      <c r="H38" s="102"/>
      <c r="I38" s="263"/>
      <c r="J38" s="264"/>
      <c r="K38" s="214"/>
    </row>
    <row r="39" spans="2:11" ht="12.75" hidden="1" customHeight="1" thickBot="1">
      <c r="B39" s="365"/>
      <c r="C39" s="65"/>
      <c r="D39" s="65"/>
      <c r="E39" s="65"/>
      <c r="F39" s="65"/>
      <c r="G39" s="65"/>
      <c r="H39" s="65"/>
      <c r="I39" s="265"/>
      <c r="J39" s="265"/>
      <c r="K39" s="215"/>
    </row>
    <row r="40" spans="2:11" ht="18" customHeight="1" thickBot="1">
      <c r="B40" s="366"/>
      <c r="C40" s="255" t="str">
        <f>G40</f>
        <v>Potage crécy</v>
      </c>
      <c r="D40" s="213"/>
      <c r="E40" s="271" t="str">
        <f>G40</f>
        <v>Potage crécy</v>
      </c>
      <c r="F40" s="213"/>
      <c r="G40" s="333" t="str">
        <f>'MENU ABC 5E'!G41</f>
        <v>Potage crécy</v>
      </c>
      <c r="H40" s="213"/>
      <c r="I40" s="266"/>
      <c r="J40" s="266"/>
      <c r="K40" s="205"/>
    </row>
    <row r="41" spans="2:11" ht="22.5" customHeight="1" thickBot="1">
      <c r="B41" s="367">
        <f>+B34+1</f>
        <v>23</v>
      </c>
      <c r="C41" s="251" t="str">
        <f>+'MENU ABC 5E'!C41</f>
        <v>Saucisson à l'ail</v>
      </c>
      <c r="D41" s="251"/>
      <c r="E41" s="240" t="str">
        <f>+'MENU ABC 5E'!E41</f>
        <v>Taboulé</v>
      </c>
      <c r="F41" s="245"/>
      <c r="G41" s="251"/>
      <c r="H41" s="13"/>
      <c r="I41" s="452" t="str">
        <f>G40</f>
        <v>Potage crécy</v>
      </c>
      <c r="J41" s="453"/>
      <c r="K41" s="213"/>
    </row>
    <row r="42" spans="2:11" ht="21.95" customHeight="1">
      <c r="B42" s="472" t="s">
        <v>7</v>
      </c>
      <c r="C42" s="251" t="str">
        <f>+'MENU ABC 5E'!C42</f>
        <v>Escalope de poulet au curry</v>
      </c>
      <c r="D42" s="251"/>
      <c r="E42" s="244" t="str">
        <f>+'MENU ABC 5E'!E42</f>
        <v>Œufs brouillés aux fines herbes</v>
      </c>
      <c r="F42" s="245"/>
      <c r="G42" s="251" t="str">
        <f>+'MENU ABC 5E'!G42</f>
        <v>Pâtes carbonara</v>
      </c>
      <c r="H42" s="13"/>
      <c r="I42" s="266"/>
      <c r="J42" s="266"/>
      <c r="K42" s="117"/>
    </row>
    <row r="43" spans="2:11" ht="21.95" customHeight="1" thickBot="1">
      <c r="B43" s="472"/>
      <c r="C43" s="251" t="str">
        <f>+'MENU ABC 5E'!C43</f>
        <v>Haricots coco</v>
      </c>
      <c r="D43" s="251"/>
      <c r="E43" s="240" t="str">
        <f>+'MENU ABC 5E'!E43</f>
        <v>Jardinière de légumes</v>
      </c>
      <c r="F43" s="245"/>
      <c r="G43" s="251" t="str">
        <f>+'MENU ABC 5E'!G43</f>
        <v>***</v>
      </c>
      <c r="H43" s="13"/>
      <c r="I43" s="266"/>
      <c r="J43" s="266"/>
      <c r="K43" s="117"/>
    </row>
    <row r="44" spans="2:11" ht="21.95" customHeight="1" thickBot="1">
      <c r="B44" s="472"/>
      <c r="C44" s="251" t="str">
        <f>+'MENU ABC 5E'!C44</f>
        <v>Camembert</v>
      </c>
      <c r="D44" s="251"/>
      <c r="E44" s="240" t="str">
        <f>+'MENU ABC 5E'!E44</f>
        <v>Saint Paulin</v>
      </c>
      <c r="F44" s="245"/>
      <c r="G44" s="251">
        <f>+'MENU ABC 5E'!G44</f>
        <v>0</v>
      </c>
      <c r="H44" s="13"/>
      <c r="I44" s="449" t="str">
        <f>+'MENU ABC 5E'!I44:J44</f>
        <v>Floraline au lait à la fleur d'oranger</v>
      </c>
      <c r="J44" s="450"/>
      <c r="K44" s="213"/>
    </row>
    <row r="45" spans="2:11" ht="21.95" customHeight="1" thickBot="1">
      <c r="B45" s="472"/>
      <c r="C45" s="90" t="str">
        <f>+'MENU ABC 5E'!C45</f>
        <v>Purée de pommes crème de marrons</v>
      </c>
      <c r="D45" s="100"/>
      <c r="E45" s="103" t="str">
        <f>+'MENU ABC 5E'!E45</f>
        <v>Entremets café</v>
      </c>
      <c r="F45" s="104"/>
      <c r="G45" s="100" t="str">
        <f>+'MENU ABC 5E'!G45</f>
        <v>Flan vanille</v>
      </c>
      <c r="H45" s="105"/>
      <c r="I45" s="263"/>
      <c r="J45" s="264"/>
      <c r="K45" s="214"/>
    </row>
    <row r="46" spans="2:11" ht="12.75" hidden="1" customHeight="1" thickBot="1">
      <c r="B46" s="365"/>
      <c r="C46" s="65"/>
      <c r="D46" s="65"/>
      <c r="E46" s="65"/>
      <c r="F46" s="65"/>
      <c r="G46" s="65"/>
      <c r="H46" s="65"/>
      <c r="I46" s="265"/>
      <c r="J46" s="265"/>
      <c r="K46" s="215"/>
    </row>
    <row r="47" spans="2:11" ht="18" customHeight="1" thickBot="1">
      <c r="B47" s="368"/>
      <c r="C47" s="254" t="str">
        <f>G47</f>
        <v>Potage St Germain</v>
      </c>
      <c r="D47" s="213"/>
      <c r="E47" s="253" t="str">
        <f>G47</f>
        <v>Potage St Germain</v>
      </c>
      <c r="F47" s="213"/>
      <c r="G47" s="324" t="str">
        <f>'MENU ABC 5E'!G48</f>
        <v>Potage St Germain</v>
      </c>
      <c r="H47" s="213"/>
      <c r="I47" s="266"/>
      <c r="J47" s="266"/>
      <c r="K47" s="205"/>
    </row>
    <row r="48" spans="2:11" ht="22.5" customHeight="1" thickBot="1">
      <c r="B48" s="369">
        <f>+B41+1</f>
        <v>24</v>
      </c>
      <c r="C48" s="261" t="str">
        <f>+'MENU ABC 5E'!C48</f>
        <v>Croisillon aux champignons</v>
      </c>
      <c r="D48" s="261"/>
      <c r="E48" s="246" t="str">
        <f>+'MENU ABC 5E'!E48</f>
        <v>Poireaux vinaigrette</v>
      </c>
      <c r="F48" s="247"/>
      <c r="G48" s="261"/>
      <c r="H48" s="248"/>
      <c r="I48" s="452" t="str">
        <f>G47</f>
        <v>Potage St Germain</v>
      </c>
      <c r="J48" s="453"/>
      <c r="K48" s="213"/>
    </row>
    <row r="49" spans="2:11" ht="21.95" customHeight="1">
      <c r="B49" s="471" t="s">
        <v>8</v>
      </c>
      <c r="C49" s="261" t="str">
        <f>+'MENU ABC 5E'!C49</f>
        <v>Rôti de veau sauce Vallée d'Auge</v>
      </c>
      <c r="D49" s="261"/>
      <c r="E49" s="246" t="str">
        <f>+'MENU ABC 5E'!E49</f>
        <v>Jambonneau et moutarde</v>
      </c>
      <c r="F49" s="247"/>
      <c r="G49" s="261" t="str">
        <f>+'MENU ABC 5E'!G49</f>
        <v>Crêpe de fruits de mer</v>
      </c>
      <c r="H49" s="248"/>
      <c r="I49" s="266"/>
      <c r="J49" s="266"/>
      <c r="K49" s="117"/>
    </row>
    <row r="50" spans="2:11" ht="21.95" customHeight="1" thickBot="1">
      <c r="B50" s="471"/>
      <c r="C50" s="261" t="str">
        <f>+'MENU ABC 5E'!C50</f>
        <v>Carottes et navets braisés</v>
      </c>
      <c r="D50" s="261"/>
      <c r="E50" s="246" t="str">
        <f>+'MENU ABC 5E'!E50</f>
        <v>P. de terre rissolées</v>
      </c>
      <c r="F50" s="247"/>
      <c r="G50" s="261" t="str">
        <f>+'MENU ABC 5E'!G50</f>
        <v>Epinards béchamel</v>
      </c>
      <c r="H50" s="248"/>
      <c r="I50" s="266"/>
      <c r="J50" s="266"/>
      <c r="K50" s="117"/>
    </row>
    <row r="51" spans="2:11" ht="21.95" customHeight="1" thickBot="1">
      <c r="B51" s="471"/>
      <c r="C51" s="261" t="str">
        <f>+'MENU ABC 5E'!C51</f>
        <v>Petit fromage frais aux noix</v>
      </c>
      <c r="D51" s="261"/>
      <c r="E51" s="246" t="str">
        <f>+'MENU ABC 5E'!E51</f>
        <v>Cantal</v>
      </c>
      <c r="F51" s="247"/>
      <c r="G51" s="261">
        <f>+'MENU ABC 5E'!G51</f>
        <v>0</v>
      </c>
      <c r="H51" s="248"/>
      <c r="I51" s="449" t="str">
        <f>+'MENU ABC 5E'!I51:J51</f>
        <v>Bouillie de froment au chocolat</v>
      </c>
      <c r="J51" s="450"/>
      <c r="K51" s="213"/>
    </row>
    <row r="52" spans="2:11" ht="21.95" customHeight="1">
      <c r="B52" s="471"/>
      <c r="C52" s="261" t="str">
        <f>+'MENU ABC 5E'!C52</f>
        <v>Moelleux pistache poire</v>
      </c>
      <c r="D52" s="261"/>
      <c r="E52" s="268" t="str">
        <f>+'MENU ABC 5E'!E52</f>
        <v>Crème dessert vanille</v>
      </c>
      <c r="F52" s="69"/>
      <c r="G52" s="49" t="str">
        <f>+'MENU ABC 5E'!G52</f>
        <v xml:space="preserve">Pomme entière cuite au four </v>
      </c>
      <c r="H52" s="66"/>
      <c r="I52" s="266"/>
      <c r="J52" s="267"/>
      <c r="K52" s="117"/>
    </row>
    <row r="53" spans="2:11" ht="17.25" customHeight="1">
      <c r="C53" s="23"/>
      <c r="D53" s="46"/>
      <c r="E53" s="67"/>
      <c r="F53" s="46"/>
      <c r="G53" s="67"/>
      <c r="H53" s="46">
        <f>+H46+H39+H32+H25+H18+H11+H4</f>
        <v>0</v>
      </c>
    </row>
    <row r="54" spans="2:11" hidden="1"/>
    <row r="55" spans="2:11">
      <c r="G55" s="460"/>
      <c r="H55" s="461"/>
      <c r="I55" s="461"/>
      <c r="J55" s="461"/>
      <c r="K55" s="462"/>
    </row>
    <row r="56" spans="2:11" ht="15" customHeight="1">
      <c r="C56" s="480" t="str">
        <f>+'MENU ABC 5E'!C56:E56</f>
        <v xml:space="preserve">Salade Marco polo: pâtes, surimi, poivron </v>
      </c>
      <c r="D56" s="480"/>
      <c r="E56" s="480"/>
      <c r="F56" s="481"/>
      <c r="G56" s="454" t="str">
        <f>+'MENU ABC 5E'!G56:K56</f>
        <v xml:space="preserve">Les viandes  de boeuf et les volailles sont d'origine française </v>
      </c>
      <c r="H56" s="455"/>
      <c r="I56" s="455"/>
      <c r="J56" s="455"/>
      <c r="K56" s="456"/>
    </row>
    <row r="57" spans="2:11" ht="15" customHeight="1">
      <c r="C57" s="480" t="str">
        <f>+'MENU ABC 5E'!C57:E57</f>
        <v>Salade pastourelle: pâtes, tomate, poivron</v>
      </c>
      <c r="D57" s="480"/>
      <c r="E57" s="480"/>
      <c r="F57" s="278"/>
      <c r="G57" s="454"/>
      <c r="H57" s="455"/>
      <c r="I57" s="455"/>
      <c r="J57" s="455"/>
      <c r="K57" s="456"/>
    </row>
    <row r="58" spans="2:11" ht="15" customHeight="1">
      <c r="C58" s="480" t="str">
        <f>+'MENU ABC 5E'!C58:E58</f>
        <v>Salade exotique: riz, tomate, ananas, mais</v>
      </c>
      <c r="D58" s="480"/>
      <c r="E58" s="480"/>
      <c r="F58" s="278"/>
      <c r="G58" s="482" t="str">
        <f>+'MENU ABC 5E'!G5:K58</f>
        <v xml:space="preserve">Fruit indiqué sur le menu servi selon sa disponibilité d'approvisionnement </v>
      </c>
      <c r="H58" s="464"/>
      <c r="I58" s="464"/>
      <c r="J58" s="464"/>
      <c r="K58" s="465"/>
    </row>
    <row r="59" spans="2:11">
      <c r="C59" s="480"/>
      <c r="D59" s="480"/>
      <c r="E59" s="480"/>
      <c r="F59" s="278"/>
      <c r="G59" s="463"/>
      <c r="H59" s="464"/>
      <c r="I59" s="464"/>
      <c r="J59" s="464"/>
      <c r="K59" s="465"/>
    </row>
    <row r="60" spans="2:11">
      <c r="C60" s="480"/>
      <c r="D60" s="480"/>
      <c r="E60" s="480"/>
      <c r="F60" s="278"/>
      <c r="G60" s="457"/>
      <c r="H60" s="458"/>
      <c r="I60" s="458"/>
      <c r="J60" s="458"/>
      <c r="K60" s="459"/>
    </row>
    <row r="61" spans="2:11">
      <c r="C61" s="451"/>
      <c r="D61" s="451"/>
      <c r="E61" s="451"/>
    </row>
    <row r="69" spans="7:9">
      <c r="G69" s="3"/>
      <c r="H69" s="3"/>
      <c r="I69" s="3"/>
    </row>
    <row r="70" spans="7:9">
      <c r="G70" s="3"/>
      <c r="H70" s="3"/>
      <c r="I70" s="3"/>
    </row>
    <row r="71" spans="7:9">
      <c r="G71" s="3"/>
      <c r="H71" s="3"/>
      <c r="I71" s="3"/>
    </row>
    <row r="72" spans="7:9">
      <c r="G72" s="3"/>
      <c r="H72" s="3"/>
      <c r="I72" s="3"/>
    </row>
    <row r="73" spans="7:9">
      <c r="G73" s="3"/>
      <c r="H73" s="3"/>
      <c r="I73" s="3"/>
    </row>
    <row r="74" spans="7:9">
      <c r="G74" s="3"/>
      <c r="H74" s="3"/>
      <c r="I74" s="3"/>
    </row>
    <row r="75" spans="7:9">
      <c r="G75" s="3"/>
      <c r="H75" s="3"/>
      <c r="I75" s="3"/>
    </row>
    <row r="76" spans="7:9">
      <c r="G76" s="3"/>
      <c r="H76" s="3"/>
      <c r="I76" s="3"/>
    </row>
    <row r="77" spans="7:9">
      <c r="G77" s="3"/>
      <c r="H77" s="3"/>
      <c r="I77" s="3"/>
    </row>
    <row r="78" spans="7:9">
      <c r="G78" s="3"/>
      <c r="H78" s="3"/>
      <c r="I78" s="3"/>
    </row>
    <row r="79" spans="7:9">
      <c r="G79" s="3"/>
      <c r="H79" s="3"/>
      <c r="I79" s="3"/>
    </row>
    <row r="80" spans="7:9">
      <c r="G80" s="3"/>
      <c r="H80" s="3"/>
      <c r="I80" s="3"/>
    </row>
    <row r="81" spans="7:9">
      <c r="G81" s="3"/>
      <c r="H81" s="3"/>
      <c r="I81" s="3"/>
    </row>
    <row r="82" spans="7:9">
      <c r="G82" s="3"/>
      <c r="H82" s="3"/>
      <c r="I82" s="3"/>
    </row>
    <row r="83" spans="7:9">
      <c r="G83" s="3"/>
      <c r="H83" s="3"/>
      <c r="I83" s="3"/>
    </row>
    <row r="84" spans="7:9">
      <c r="G84" s="3"/>
      <c r="H84" s="3"/>
      <c r="I84" s="3"/>
    </row>
    <row r="85" spans="7:9">
      <c r="G85" s="3"/>
      <c r="H85" s="3"/>
      <c r="I85" s="3"/>
    </row>
    <row r="86" spans="7:9">
      <c r="G86" s="3"/>
      <c r="H86" s="3"/>
      <c r="I86" s="3"/>
    </row>
    <row r="87" spans="7:9">
      <c r="G87" s="3"/>
      <c r="H87" s="3"/>
      <c r="I87" s="3"/>
    </row>
    <row r="88" spans="7:9">
      <c r="G88" s="3"/>
      <c r="H88" s="3"/>
      <c r="I88" s="3"/>
    </row>
    <row r="89" spans="7:9">
      <c r="G89" s="3"/>
      <c r="H89" s="3"/>
      <c r="I89" s="3"/>
    </row>
    <row r="90" spans="7:9">
      <c r="G90" s="3"/>
      <c r="H90" s="3"/>
      <c r="I90" s="3"/>
    </row>
    <row r="91" spans="7:9">
      <c r="G91" s="3"/>
      <c r="H91" s="3"/>
      <c r="I91" s="3"/>
    </row>
    <row r="92" spans="7:9">
      <c r="G92" s="3"/>
      <c r="H92" s="3"/>
      <c r="I92" s="3"/>
    </row>
    <row r="93" spans="7:9">
      <c r="G93" s="3"/>
      <c r="H93" s="3"/>
      <c r="I93" s="3"/>
    </row>
    <row r="94" spans="7:9">
      <c r="G94" s="3"/>
      <c r="H94" s="3"/>
      <c r="I94" s="3"/>
    </row>
    <row r="95" spans="7:9">
      <c r="G95" s="3"/>
      <c r="H95" s="3"/>
      <c r="I95" s="3"/>
    </row>
    <row r="96" spans="7:9">
      <c r="G96" s="3"/>
      <c r="H96" s="3"/>
      <c r="I96" s="3"/>
    </row>
    <row r="97" spans="7:9">
      <c r="G97" s="3"/>
      <c r="H97" s="3"/>
      <c r="I97" s="3"/>
    </row>
    <row r="98" spans="7:9">
      <c r="G98" s="3"/>
      <c r="H98" s="3"/>
      <c r="I98" s="3"/>
    </row>
    <row r="99" spans="7:9">
      <c r="G99" s="3"/>
      <c r="H99" s="3"/>
      <c r="I99" s="3"/>
    </row>
    <row r="100" spans="7:9">
      <c r="G100" s="3"/>
      <c r="H100" s="3"/>
      <c r="I100" s="3"/>
    </row>
    <row r="101" spans="7:9">
      <c r="G101" s="3"/>
      <c r="H101" s="3"/>
      <c r="I101" s="3"/>
    </row>
    <row r="102" spans="7:9">
      <c r="G102" s="3"/>
      <c r="H102" s="3"/>
      <c r="I102" s="3"/>
    </row>
    <row r="103" spans="7:9">
      <c r="G103" s="3"/>
      <c r="H103" s="3"/>
      <c r="I103" s="3"/>
    </row>
    <row r="104" spans="7:9">
      <c r="G104" s="3"/>
      <c r="H104" s="3"/>
      <c r="I104" s="3"/>
    </row>
    <row r="105" spans="7:9">
      <c r="G105" s="3"/>
      <c r="H105" s="3"/>
      <c r="I105" s="3"/>
    </row>
    <row r="106" spans="7:9">
      <c r="G106" s="3"/>
      <c r="H106" s="3"/>
      <c r="I106" s="3"/>
    </row>
    <row r="107" spans="7:9">
      <c r="G107" s="3"/>
      <c r="H107" s="3"/>
      <c r="I107" s="3"/>
    </row>
    <row r="108" spans="7:9">
      <c r="G108" s="3"/>
      <c r="H108" s="3"/>
      <c r="I108" s="3"/>
    </row>
    <row r="109" spans="7:9">
      <c r="G109" s="3"/>
      <c r="H109" s="3"/>
      <c r="I109" s="3"/>
    </row>
    <row r="110" spans="7:9">
      <c r="G110" s="3"/>
      <c r="H110" s="3"/>
      <c r="I110" s="3"/>
    </row>
    <row r="111" spans="7:9">
      <c r="G111" s="3"/>
      <c r="H111" s="3"/>
      <c r="I111" s="3"/>
    </row>
    <row r="112" spans="7:9">
      <c r="G112" s="3"/>
      <c r="H112" s="3"/>
      <c r="I112" s="3"/>
    </row>
    <row r="113" spans="7:9">
      <c r="G113" s="3"/>
      <c r="H113" s="3"/>
      <c r="I113" s="3"/>
    </row>
    <row r="114" spans="7:9">
      <c r="G114" s="3"/>
      <c r="H114" s="3"/>
      <c r="I114" s="3"/>
    </row>
    <row r="115" spans="7:9">
      <c r="G115" s="3"/>
      <c r="H115" s="3"/>
      <c r="I115" s="3"/>
    </row>
    <row r="116" spans="7:9">
      <c r="G116" s="3"/>
      <c r="H116" s="3"/>
      <c r="I116" s="3"/>
    </row>
    <row r="117" spans="7:9">
      <c r="G117" s="3"/>
      <c r="H117" s="3"/>
      <c r="I117" s="3"/>
    </row>
  </sheetData>
  <mergeCells count="40">
    <mergeCell ref="C1:E1"/>
    <mergeCell ref="C3:E3"/>
    <mergeCell ref="C4:D4"/>
    <mergeCell ref="E4:F4"/>
    <mergeCell ref="G4:H4"/>
    <mergeCell ref="B7:B10"/>
    <mergeCell ref="I9:J9"/>
    <mergeCell ref="B14:B17"/>
    <mergeCell ref="I16:J16"/>
    <mergeCell ref="I20:J20"/>
    <mergeCell ref="B21:B24"/>
    <mergeCell ref="I23:J23"/>
    <mergeCell ref="I27:J27"/>
    <mergeCell ref="B28:B31"/>
    <mergeCell ref="I30:J30"/>
    <mergeCell ref="B35:B38"/>
    <mergeCell ref="I37:J37"/>
    <mergeCell ref="I41:J41"/>
    <mergeCell ref="B42:B45"/>
    <mergeCell ref="I44:J44"/>
    <mergeCell ref="B49:B52"/>
    <mergeCell ref="I51:J51"/>
    <mergeCell ref="G55:K55"/>
    <mergeCell ref="G56:K56"/>
    <mergeCell ref="G57:K57"/>
    <mergeCell ref="C57:E57"/>
    <mergeCell ref="C61:E61"/>
    <mergeCell ref="I13:J13"/>
    <mergeCell ref="G2:K2"/>
    <mergeCell ref="C56:F56"/>
    <mergeCell ref="G58:K58"/>
    <mergeCell ref="G59:K59"/>
    <mergeCell ref="G60:K60"/>
    <mergeCell ref="I48:J48"/>
    <mergeCell ref="I34:J34"/>
    <mergeCell ref="I6:J6"/>
    <mergeCell ref="I4:K4"/>
    <mergeCell ref="C58:E58"/>
    <mergeCell ref="C59:E59"/>
    <mergeCell ref="C60:E60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17"/>
  <sheetViews>
    <sheetView showGridLines="0" showZeros="0" view="pageBreakPreview" topLeftCell="A35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1" width="3.7109375" customWidth="1"/>
    <col min="2" max="2" width="3.42578125" customWidth="1"/>
    <col min="3" max="4" width="22.7109375" style="1" customWidth="1"/>
    <col min="5" max="5" width="2.28515625" style="1" customWidth="1"/>
    <col min="6" max="6" width="22.7109375" style="1" customWidth="1"/>
    <col min="7" max="7" width="22.7109375" customWidth="1"/>
    <col min="8" max="8" width="2.28515625" customWidth="1"/>
    <col min="9" max="9" width="2.42578125" customWidth="1"/>
    <col min="10" max="10" width="26.7109375" style="1" customWidth="1"/>
    <col min="11" max="11" width="2.5703125" customWidth="1"/>
    <col min="12" max="12" width="0.140625" customWidth="1"/>
  </cols>
  <sheetData>
    <row r="1" spans="2:12" ht="83.25" customHeight="1">
      <c r="C1" s="473"/>
      <c r="D1" s="473"/>
      <c r="E1" s="242"/>
      <c r="F1"/>
      <c r="J1"/>
    </row>
    <row r="2" spans="2:12" ht="30" customHeight="1">
      <c r="C2" s="142" t="str">
        <f>'MENU ABC 5E'!C2:E2</f>
        <v>Semaine n°08 - du 18 au 24 Février 2019</v>
      </c>
      <c r="D2" s="142"/>
      <c r="E2" s="142"/>
      <c r="F2" s="52"/>
      <c r="G2" s="448" t="str">
        <f>'MENU ABC 5E'!G2</f>
        <v>NOM DU CLIENT</v>
      </c>
      <c r="H2" s="448"/>
      <c r="I2" s="448"/>
      <c r="J2" s="448"/>
      <c r="K2" s="448"/>
    </row>
    <row r="3" spans="2:12" ht="6" customHeight="1">
      <c r="F3"/>
      <c r="J3"/>
    </row>
    <row r="4" spans="2:12" s="20" customFormat="1" ht="21" customHeight="1" thickBot="1">
      <c r="C4" s="475" t="s">
        <v>9</v>
      </c>
      <c r="D4" s="475"/>
      <c r="E4" s="483"/>
      <c r="F4" s="515" t="s">
        <v>10</v>
      </c>
      <c r="G4" s="516"/>
      <c r="H4" s="517"/>
      <c r="I4" s="470" t="s">
        <v>11</v>
      </c>
      <c r="J4" s="470"/>
      <c r="K4" s="470"/>
      <c r="L4" s="55"/>
    </row>
    <row r="5" spans="2:12" ht="16.5" hidden="1" customHeight="1" thickBot="1">
      <c r="B5" s="262"/>
      <c r="C5" s="234">
        <f>+'MENU ABC 5E'!C5</f>
        <v>0</v>
      </c>
      <c r="D5" s="378"/>
      <c r="E5" s="313"/>
      <c r="F5" s="234">
        <f>+'MENU ABC 5E'!G5</f>
        <v>0</v>
      </c>
      <c r="G5" s="58"/>
      <c r="H5" s="324"/>
      <c r="I5" s="238"/>
      <c r="J5" s="238"/>
      <c r="K5" s="238"/>
    </row>
    <row r="6" spans="2:12" ht="22.5" customHeight="1" thickBot="1">
      <c r="B6" s="370">
        <f>+'MENU ABC 5E'!B6</f>
        <v>18</v>
      </c>
      <c r="C6" s="505" t="str">
        <f>+'MENU ABC 5E'!C6</f>
        <v>Macédoine de légumes mayonnaise</v>
      </c>
      <c r="D6" s="506"/>
      <c r="E6" s="213"/>
      <c r="F6" s="507" t="str">
        <f>+'MENU ABC 5E'!E6</f>
        <v>Salade Marco Polo</v>
      </c>
      <c r="G6" s="506"/>
      <c r="H6" s="213"/>
      <c r="I6" s="508" t="str">
        <f>+'MENU ABC 5E'!I6</f>
        <v>Potage aux légumes</v>
      </c>
      <c r="J6" s="508"/>
      <c r="K6" s="137"/>
      <c r="L6" s="73"/>
    </row>
    <row r="7" spans="2:12" ht="22.5" customHeight="1">
      <c r="B7" s="523" t="s">
        <v>2</v>
      </c>
      <c r="C7" s="501" t="str">
        <f>+'MENU ABC 5E'!C7</f>
        <v>Boulettes de bœuf sauce tomate</v>
      </c>
      <c r="D7" s="502"/>
      <c r="E7" s="295"/>
      <c r="F7" s="502" t="str">
        <f>+'MENU ABC 5E'!E7</f>
        <v>Sauté de porc au paprika</v>
      </c>
      <c r="G7" s="502"/>
      <c r="H7" s="295"/>
      <c r="I7" s="290"/>
      <c r="J7" s="232"/>
      <c r="K7" s="203"/>
    </row>
    <row r="8" spans="2:12" ht="22.5" customHeight="1" thickBot="1">
      <c r="B8" s="523"/>
      <c r="C8" s="501" t="str">
        <f>+'MENU ABC 5E'!C8</f>
        <v>Coquillettes</v>
      </c>
      <c r="D8" s="502"/>
      <c r="E8" s="295"/>
      <c r="F8" s="502" t="str">
        <f>+'MENU ABC 5E'!E8</f>
        <v>Chou de Bruxelles</v>
      </c>
      <c r="G8" s="502"/>
      <c r="H8" s="295"/>
      <c r="I8" s="290"/>
      <c r="J8" s="232"/>
      <c r="K8" s="203"/>
    </row>
    <row r="9" spans="2:12" ht="22.5" customHeight="1" thickBot="1">
      <c r="B9" s="523"/>
      <c r="C9" s="501" t="str">
        <f>+'MENU ABC 5E'!C9</f>
        <v>Fondu président</v>
      </c>
      <c r="D9" s="502"/>
      <c r="E9" s="295"/>
      <c r="F9" s="502" t="str">
        <f>+'MENU ABC 5E'!E9</f>
        <v>Yaourt aromatisé</v>
      </c>
      <c r="G9" s="502"/>
      <c r="H9" s="295"/>
      <c r="I9" s="484" t="str">
        <f>+'MENU ABC 5E'!I9</f>
        <v>Semoule au lait à la cannelle</v>
      </c>
      <c r="J9" s="484"/>
      <c r="K9" s="136"/>
    </row>
    <row r="10" spans="2:12" ht="22.5" customHeight="1" thickBot="1">
      <c r="B10" s="523"/>
      <c r="C10" s="485" t="str">
        <f>+'MENU ABC 5E'!C10</f>
        <v>Clémentines</v>
      </c>
      <c r="D10" s="486"/>
      <c r="E10" s="299"/>
      <c r="F10" s="487" t="str">
        <f>+'MENU ABC 5E'!E10</f>
        <v>Purée pomme mangue</v>
      </c>
      <c r="G10" s="488"/>
      <c r="H10" s="307"/>
      <c r="I10" s="342"/>
      <c r="J10" s="186"/>
      <c r="K10" s="204"/>
    </row>
    <row r="11" spans="2:12" ht="13.5" hidden="1" customHeight="1">
      <c r="B11" s="373"/>
      <c r="C11" s="238"/>
      <c r="D11" s="337"/>
      <c r="E11" s="295"/>
      <c r="F11" s="49"/>
      <c r="G11" s="49"/>
      <c r="H11" s="291"/>
      <c r="I11" s="232"/>
      <c r="J11" s="236"/>
      <c r="K11" s="117"/>
    </row>
    <row r="12" spans="2:12" ht="18" hidden="1" customHeight="1" thickBot="1">
      <c r="B12" s="366"/>
      <c r="C12" s="237">
        <f>+'MENU ABC 5E'!C12</f>
        <v>0</v>
      </c>
      <c r="D12" s="335"/>
      <c r="E12" s="319"/>
      <c r="F12" s="237">
        <f>+'MENU ABC 5E'!G12</f>
        <v>0</v>
      </c>
      <c r="G12" s="340"/>
      <c r="H12" s="301"/>
      <c r="I12" s="205"/>
      <c r="J12" s="206"/>
      <c r="K12" s="117"/>
    </row>
    <row r="13" spans="2:12" ht="22.5" customHeight="1" thickBot="1">
      <c r="B13" s="371">
        <f>+'MENU ABC 5E'!B13</f>
        <v>19</v>
      </c>
      <c r="C13" s="518" t="str">
        <f>+'MENU ABC 5E'!C13</f>
        <v>Carottes râpées vinaigrette</v>
      </c>
      <c r="D13" s="519"/>
      <c r="E13" s="213"/>
      <c r="F13" s="520" t="str">
        <f>+'MENU ABC 5E'!E13</f>
        <v>Salade exotique</v>
      </c>
      <c r="G13" s="520"/>
      <c r="H13" s="213"/>
      <c r="I13" s="521" t="str">
        <f>+'MENU ABC 5E'!I13</f>
        <v>Crème soubise</v>
      </c>
      <c r="J13" s="521"/>
      <c r="K13" s="137"/>
    </row>
    <row r="14" spans="2:12" ht="22.5" customHeight="1">
      <c r="B14" s="472" t="s">
        <v>3</v>
      </c>
      <c r="C14" s="500" t="str">
        <f>+'MENU ABC 5E'!C14</f>
        <v>P. de terre à la savoyarde</v>
      </c>
      <c r="D14" s="484"/>
      <c r="E14" s="297"/>
      <c r="F14" s="484" t="str">
        <f>+'MENU ABC 5E'!E14</f>
        <v>Filet de lieu sauce concarnoise</v>
      </c>
      <c r="G14" s="484"/>
      <c r="H14" s="297"/>
      <c r="I14" s="207"/>
      <c r="J14" s="207"/>
      <c r="K14" s="208"/>
      <c r="L14" s="1"/>
    </row>
    <row r="15" spans="2:12" ht="22.5" customHeight="1" thickBot="1">
      <c r="B15" s="472"/>
      <c r="C15" s="500" t="str">
        <f>+'MENU ABC 5E'!C15</f>
        <v>***</v>
      </c>
      <c r="D15" s="484"/>
      <c r="E15" s="297"/>
      <c r="F15" s="484" t="str">
        <f>+'MENU ABC 5E'!E15</f>
        <v>Julienne de légumes</v>
      </c>
      <c r="G15" s="484"/>
      <c r="H15" s="297"/>
      <c r="I15" s="207"/>
      <c r="J15" s="207"/>
      <c r="K15" s="208"/>
      <c r="L15" s="1"/>
    </row>
    <row r="16" spans="2:12" ht="22.5" customHeight="1" thickBot="1">
      <c r="B16" s="472"/>
      <c r="C16" s="500" t="str">
        <f>+'MENU ABC 5E'!C16</f>
        <v>Coulommiers</v>
      </c>
      <c r="D16" s="484"/>
      <c r="E16" s="297"/>
      <c r="F16" s="484" t="str">
        <f>+'MENU ABC 5E'!E16</f>
        <v>Mimolette</v>
      </c>
      <c r="G16" s="484"/>
      <c r="H16" s="297"/>
      <c r="I16" s="509" t="str">
        <f>+'MENU ABC 5E'!I16</f>
        <v>Bouillie de froment</v>
      </c>
      <c r="J16" s="509"/>
      <c r="K16" s="137"/>
      <c r="L16" s="1"/>
    </row>
    <row r="17" spans="2:12" ht="22.5" customHeight="1" thickBot="1">
      <c r="B17" s="472"/>
      <c r="C17" s="510" t="str">
        <f>+'MENU ABC 5E'!C17</f>
        <v>Flan chocolat</v>
      </c>
      <c r="D17" s="511"/>
      <c r="E17" s="298"/>
      <c r="F17" s="512" t="str">
        <f>+'MENU ABC 5E'!E17</f>
        <v>Poire</v>
      </c>
      <c r="G17" s="512"/>
      <c r="H17" s="332"/>
      <c r="I17" s="379"/>
      <c r="J17" s="235"/>
      <c r="K17" s="209"/>
      <c r="L17" s="1"/>
    </row>
    <row r="18" spans="2:12" ht="13.5" hidden="1" customHeight="1">
      <c r="B18" s="374"/>
      <c r="C18" s="232"/>
      <c r="D18" s="290"/>
      <c r="E18" s="297"/>
      <c r="F18" s="269"/>
      <c r="G18" s="269"/>
      <c r="H18" s="270"/>
      <c r="I18" s="233"/>
      <c r="J18" s="233"/>
      <c r="K18" s="207"/>
      <c r="L18" s="1"/>
    </row>
    <row r="19" spans="2:12" ht="18" hidden="1" customHeight="1" thickBot="1">
      <c r="B19" s="375"/>
      <c r="C19" s="234">
        <f>+'MENU ABC 5E'!C19</f>
        <v>0</v>
      </c>
      <c r="D19" s="324"/>
      <c r="E19" s="313"/>
      <c r="F19" s="234">
        <f>+'MENU ABC 5E'!G19</f>
        <v>0</v>
      </c>
      <c r="G19" s="324"/>
      <c r="H19" s="313"/>
      <c r="I19" s="232"/>
      <c r="J19" s="232"/>
      <c r="K19" s="232"/>
      <c r="L19" s="1"/>
    </row>
    <row r="20" spans="2:12" ht="22.5" customHeight="1" thickBot="1">
      <c r="B20" s="372">
        <f>+'MENU ABC 5E'!B20</f>
        <v>20</v>
      </c>
      <c r="C20" s="505" t="str">
        <f>+'MENU ABC 5E'!C20</f>
        <v>Salade de lentilles vinaigrette</v>
      </c>
      <c r="D20" s="506"/>
      <c r="E20" s="213"/>
      <c r="F20" s="522" t="str">
        <f>+'MENU ABC 5E'!E20</f>
        <v>Betteraves ciboulette</v>
      </c>
      <c r="G20" s="522"/>
      <c r="H20" s="213"/>
      <c r="I20" s="519" t="str">
        <f>+'MENU ABC 5E'!I20</f>
        <v>Potage de légumes</v>
      </c>
      <c r="J20" s="519"/>
      <c r="K20" s="136"/>
    </row>
    <row r="21" spans="2:12" ht="22.5" customHeight="1">
      <c r="B21" s="524" t="s">
        <v>4</v>
      </c>
      <c r="C21" s="501" t="str">
        <f>+'MENU ABC 5E'!C21</f>
        <v>Paupiette de veau sauce chasseur</v>
      </c>
      <c r="D21" s="502"/>
      <c r="E21" s="295"/>
      <c r="F21" s="502" t="str">
        <f>+'MENU ABC 5E'!E21</f>
        <v>Rognons de porc sauce madère</v>
      </c>
      <c r="G21" s="502"/>
      <c r="H21" s="295"/>
      <c r="I21" s="290"/>
      <c r="J21" s="117"/>
      <c r="K21" s="203"/>
    </row>
    <row r="22" spans="2:12" ht="22.5" customHeight="1" thickBot="1">
      <c r="B22" s="524"/>
      <c r="C22" s="501" t="str">
        <f>+'MENU ABC 5E'!C22</f>
        <v>Purée de céleri</v>
      </c>
      <c r="D22" s="502"/>
      <c r="E22" s="295"/>
      <c r="F22" s="502" t="str">
        <f>+'MENU ABC 5E'!E22</f>
        <v>Pommes vapeur</v>
      </c>
      <c r="G22" s="502"/>
      <c r="H22" s="295"/>
      <c r="I22" s="290"/>
      <c r="J22" s="232"/>
      <c r="K22" s="203"/>
    </row>
    <row r="23" spans="2:12" ht="22.5" customHeight="1" thickBot="1">
      <c r="B23" s="524"/>
      <c r="C23" s="501" t="str">
        <f>+'MENU ABC 5E'!C23</f>
        <v>Fraidou</v>
      </c>
      <c r="D23" s="502"/>
      <c r="E23" s="295"/>
      <c r="F23" s="502" t="str">
        <f>+'MENU ABC 5E'!E23</f>
        <v>Bûchette mi chèvre</v>
      </c>
      <c r="G23" s="502"/>
      <c r="H23" s="295"/>
      <c r="I23" s="484" t="str">
        <f>+'MENU ABC 5E'!I23</f>
        <v xml:space="preserve">Tapioca au lait </v>
      </c>
      <c r="J23" s="484"/>
      <c r="K23" s="136"/>
    </row>
    <row r="24" spans="2:12" ht="22.5" customHeight="1" thickBot="1">
      <c r="B24" s="524"/>
      <c r="C24" s="485" t="str">
        <f>+'MENU ABC 5E'!C24</f>
        <v>Entremets citron</v>
      </c>
      <c r="D24" s="486"/>
      <c r="E24" s="299"/>
      <c r="F24" s="486" t="str">
        <f>+'MENU ABC 5E'!E24</f>
        <v>Kiwi</v>
      </c>
      <c r="G24" s="486"/>
      <c r="H24" s="299"/>
      <c r="I24" s="342"/>
      <c r="J24" s="186"/>
      <c r="K24" s="211"/>
    </row>
    <row r="25" spans="2:12" ht="21.75" hidden="1" customHeight="1">
      <c r="B25" s="376"/>
      <c r="C25" s="241"/>
      <c r="D25" s="340"/>
      <c r="E25" s="301"/>
      <c r="F25" s="241"/>
      <c r="G25" s="340"/>
      <c r="H25" s="301"/>
      <c r="I25" s="251"/>
      <c r="J25" s="256"/>
      <c r="K25" s="117"/>
    </row>
    <row r="26" spans="2:12" ht="19.5" hidden="1" customHeight="1" thickBot="1">
      <c r="B26" s="366"/>
      <c r="C26" s="239">
        <f>+'MENU ABC 5E'!C26</f>
        <v>0</v>
      </c>
      <c r="D26" s="335"/>
      <c r="E26" s="319"/>
      <c r="F26" s="250">
        <f>+'MENU ABC 5E'!G26</f>
        <v>0</v>
      </c>
      <c r="G26" s="304"/>
      <c r="H26" s="311"/>
      <c r="I26" s="272"/>
      <c r="J26" s="207"/>
      <c r="K26" s="207"/>
    </row>
    <row r="27" spans="2:12" ht="22.5" customHeight="1" thickBot="1">
      <c r="B27" s="371">
        <f>+B20+1</f>
        <v>21</v>
      </c>
      <c r="C27" s="503" t="str">
        <f>+'MENU ABC 5E'!C27</f>
        <v>Chou blanc sauce fromage blanc curry</v>
      </c>
      <c r="D27" s="504"/>
      <c r="E27" s="213"/>
      <c r="F27" s="484" t="str">
        <f>+'MENU ABC 5E'!E27</f>
        <v>Rillettes</v>
      </c>
      <c r="G27" s="484"/>
      <c r="H27" s="213"/>
      <c r="I27" s="484" t="str">
        <f>+'MENU ABC 5E'!I27</f>
        <v>Potage parmentier</v>
      </c>
      <c r="J27" s="484"/>
      <c r="K27" s="136"/>
      <c r="L27" s="115"/>
    </row>
    <row r="28" spans="2:12" ht="22.5" customHeight="1">
      <c r="B28" s="472" t="s">
        <v>5</v>
      </c>
      <c r="C28" s="503" t="str">
        <f>+'MENU ABC 5E'!C28</f>
        <v>Poulet rôti sauce suprême</v>
      </c>
      <c r="D28" s="504"/>
      <c r="E28" s="301"/>
      <c r="F28" s="484" t="str">
        <f>+'MENU ABC 5E'!E28</f>
        <v>Lasagnes bolognaise</v>
      </c>
      <c r="G28" s="484"/>
      <c r="H28" s="297"/>
      <c r="I28" s="207"/>
      <c r="J28" s="207"/>
      <c r="K28" s="208"/>
    </row>
    <row r="29" spans="2:12" ht="22.5" customHeight="1" thickBot="1">
      <c r="B29" s="472"/>
      <c r="C29" s="503" t="str">
        <f>+'MENU ABC 5E'!C29</f>
        <v>Légumes du pot</v>
      </c>
      <c r="D29" s="504"/>
      <c r="E29" s="301"/>
      <c r="F29" s="484" t="str">
        <f>+'MENU ABC 5E'!E29</f>
        <v>***</v>
      </c>
      <c r="G29" s="484"/>
      <c r="H29" s="297"/>
      <c r="I29" s="207"/>
      <c r="J29" s="207"/>
      <c r="K29" s="208"/>
    </row>
    <row r="30" spans="2:12" ht="22.5" customHeight="1" thickBot="1">
      <c r="B30" s="472"/>
      <c r="C30" s="503" t="str">
        <f>+'MENU ABC 5E'!C30</f>
        <v>Petit fromage frais au sel de Guérande</v>
      </c>
      <c r="D30" s="504"/>
      <c r="E30" s="301"/>
      <c r="F30" s="484" t="str">
        <f>+'MENU ABC 5E'!E30</f>
        <v>Edam</v>
      </c>
      <c r="G30" s="484"/>
      <c r="H30" s="297"/>
      <c r="I30" s="484" t="str">
        <f>+'MENU ABC 5E'!I30</f>
        <v>Semoule au lait au caramel</v>
      </c>
      <c r="J30" s="484"/>
      <c r="K30" s="136"/>
    </row>
    <row r="31" spans="2:12" ht="22.5" customHeight="1" thickBot="1">
      <c r="B31" s="472"/>
      <c r="C31" s="513" t="str">
        <f>+'MENU ABC 5E'!C31</f>
        <v>Gaufre au chocolat</v>
      </c>
      <c r="D31" s="514"/>
      <c r="E31" s="302"/>
      <c r="F31" s="511" t="str">
        <f>+'MENU ABC 5E'!E31</f>
        <v>Purée de pommes</v>
      </c>
      <c r="G31" s="511"/>
      <c r="H31" s="298"/>
      <c r="I31" s="210"/>
      <c r="J31" s="210"/>
      <c r="K31" s="211"/>
    </row>
    <row r="32" spans="2:12" ht="18" hidden="1" customHeight="1">
      <c r="B32" s="368"/>
      <c r="C32" s="234">
        <f>+'MENU ABC 5E'!C33</f>
        <v>0</v>
      </c>
      <c r="D32" s="324"/>
      <c r="E32" s="313"/>
      <c r="F32" s="234">
        <f>+'MENU ABC 5E'!G33</f>
        <v>0</v>
      </c>
      <c r="G32" s="324"/>
      <c r="H32" s="313"/>
      <c r="I32" s="232"/>
      <c r="J32" s="232"/>
      <c r="K32" s="232"/>
    </row>
    <row r="33" spans="2:11" ht="18" hidden="1" customHeight="1" thickBot="1">
      <c r="B33" s="368"/>
      <c r="C33" s="254"/>
      <c r="D33" s="324"/>
      <c r="E33" s="313"/>
      <c r="F33" s="254"/>
      <c r="G33" s="324"/>
      <c r="H33" s="313"/>
      <c r="I33" s="251"/>
      <c r="J33" s="251"/>
      <c r="K33" s="251"/>
    </row>
    <row r="34" spans="2:11" ht="22.5" customHeight="1" thickBot="1">
      <c r="B34" s="372">
        <f>+B27+1</f>
        <v>22</v>
      </c>
      <c r="C34" s="501" t="str">
        <f>+'MENU ABC 5E'!C34</f>
        <v>Salade pastourelle</v>
      </c>
      <c r="D34" s="502"/>
      <c r="E34" s="213"/>
      <c r="F34" s="502" t="str">
        <f>+'MENU ABC 5E'!E34</f>
        <v>Cervelas</v>
      </c>
      <c r="G34" s="502"/>
      <c r="H34" s="213"/>
      <c r="I34" s="509" t="str">
        <f>+'MENU ABC 5E'!I34</f>
        <v>Potage de légumes</v>
      </c>
      <c r="J34" s="509"/>
      <c r="K34" s="136"/>
    </row>
    <row r="35" spans="2:11" ht="22.5" customHeight="1">
      <c r="B35" s="471" t="s">
        <v>6</v>
      </c>
      <c r="C35" s="501" t="str">
        <f>+'MENU ABC 5E'!C35</f>
        <v>Colin meunière citron</v>
      </c>
      <c r="D35" s="502"/>
      <c r="E35" s="295"/>
      <c r="F35" s="502" t="str">
        <f>+'MENU ABC 5E'!E35</f>
        <v>Emincés de dinde forestière</v>
      </c>
      <c r="G35" s="502"/>
      <c r="H35" s="295"/>
      <c r="I35" s="290"/>
      <c r="J35" s="232"/>
      <c r="K35" s="203"/>
    </row>
    <row r="36" spans="2:11" ht="22.5" customHeight="1" thickBot="1">
      <c r="B36" s="471"/>
      <c r="C36" s="501" t="str">
        <f>+'MENU ABC 5E'!C36</f>
        <v>Chou-fleur béchamel</v>
      </c>
      <c r="D36" s="502"/>
      <c r="E36" s="295"/>
      <c r="F36" s="502" t="str">
        <f>+'MENU ABC 5E'!E36</f>
        <v>Purée de p. de terre</v>
      </c>
      <c r="G36" s="502"/>
      <c r="H36" s="295"/>
      <c r="I36" s="290"/>
      <c r="J36" s="232"/>
      <c r="K36" s="203"/>
    </row>
    <row r="37" spans="2:11" ht="22.5" customHeight="1" thickBot="1">
      <c r="B37" s="471"/>
      <c r="C37" s="501" t="str">
        <f>+'MENU ABC 5E'!C37</f>
        <v>Gouda</v>
      </c>
      <c r="D37" s="502"/>
      <c r="E37" s="295"/>
      <c r="F37" s="502" t="str">
        <f>+'MENU ABC 5E'!E37</f>
        <v>Carré fromager</v>
      </c>
      <c r="G37" s="502"/>
      <c r="H37" s="295"/>
      <c r="I37" s="484" t="str">
        <f>+'MENU ABC 5E'!I37</f>
        <v>Riz au lait vanillé</v>
      </c>
      <c r="J37" s="484"/>
      <c r="K37" s="136"/>
    </row>
    <row r="38" spans="2:11" ht="22.5" customHeight="1" thickBot="1">
      <c r="B38" s="471"/>
      <c r="C38" s="485" t="str">
        <f>'MENU ABC 5E'!C38</f>
        <v>Pomme du Verger</v>
      </c>
      <c r="D38" s="486"/>
      <c r="E38" s="299"/>
      <c r="F38" s="486" t="str">
        <f>+'MENU ABC 5E'!E38</f>
        <v>Mousse au chocolat noir</v>
      </c>
      <c r="G38" s="486"/>
      <c r="H38" s="299"/>
      <c r="I38" s="342"/>
      <c r="J38" s="186"/>
      <c r="K38" s="212"/>
    </row>
    <row r="39" spans="2:11" ht="21.75" hidden="1" customHeight="1">
      <c r="B39" s="377"/>
      <c r="C39" s="240"/>
      <c r="D39" s="340"/>
      <c r="E39" s="301"/>
      <c r="F39" s="241"/>
      <c r="G39" s="340"/>
      <c r="H39" s="301"/>
      <c r="I39" s="241"/>
      <c r="J39" s="273"/>
      <c r="K39" s="117"/>
    </row>
    <row r="40" spans="2:11" ht="18" hidden="1" customHeight="1" thickBot="1">
      <c r="B40" s="366"/>
      <c r="C40" s="255">
        <f>+'MENU ABC 5E'!C40</f>
        <v>0</v>
      </c>
      <c r="D40" s="147"/>
      <c r="E40" s="128"/>
      <c r="F40" s="256">
        <f>+'MENU ABC 5E'!G40</f>
        <v>0</v>
      </c>
      <c r="G40" s="147"/>
      <c r="H40" s="128"/>
      <c r="I40" s="272"/>
      <c r="J40" s="207"/>
      <c r="K40" s="117"/>
    </row>
    <row r="41" spans="2:11" ht="22.5" customHeight="1" thickBot="1">
      <c r="B41" s="371">
        <f>+B34+1</f>
        <v>23</v>
      </c>
      <c r="C41" s="500" t="str">
        <f>+'MENU ABC 5E'!C41</f>
        <v>Saucisson à l'ail</v>
      </c>
      <c r="D41" s="484"/>
      <c r="E41" s="213"/>
      <c r="F41" s="484" t="str">
        <f>+'MENU ABC 5E'!E41</f>
        <v>Taboulé</v>
      </c>
      <c r="G41" s="484"/>
      <c r="H41" s="213"/>
      <c r="I41" s="484" t="str">
        <f>+'MENU ABC 5E'!I41</f>
        <v>Potage crécy</v>
      </c>
      <c r="J41" s="484"/>
      <c r="K41" s="136"/>
    </row>
    <row r="42" spans="2:11" ht="22.5" customHeight="1">
      <c r="B42" s="472" t="s">
        <v>7</v>
      </c>
      <c r="C42" s="500" t="str">
        <f>+'MENU ABC 5E'!C42</f>
        <v>Escalope de poulet au curry</v>
      </c>
      <c r="D42" s="484"/>
      <c r="E42" s="297"/>
      <c r="F42" s="484" t="str">
        <f>+'MENU ABC 5E'!E42</f>
        <v>Œufs brouillés aux fines herbes</v>
      </c>
      <c r="G42" s="484"/>
      <c r="H42" s="297"/>
      <c r="I42" s="207"/>
      <c r="J42" s="207"/>
      <c r="K42" s="208"/>
    </row>
    <row r="43" spans="2:11" ht="22.5" customHeight="1" thickBot="1">
      <c r="B43" s="472"/>
      <c r="C43" s="500" t="str">
        <f>+'MENU ABC 5E'!C43</f>
        <v>Haricots coco</v>
      </c>
      <c r="D43" s="484"/>
      <c r="E43" s="297"/>
      <c r="F43" s="484" t="str">
        <f>+'MENU ABC 5E'!E43</f>
        <v>Jardinière de légumes</v>
      </c>
      <c r="G43" s="484"/>
      <c r="H43" s="297"/>
      <c r="I43" s="207"/>
      <c r="J43" s="207"/>
      <c r="K43" s="208"/>
    </row>
    <row r="44" spans="2:11" ht="22.5" customHeight="1" thickBot="1">
      <c r="B44" s="472"/>
      <c r="C44" s="500" t="str">
        <f>+'MENU ABC 5E'!C44</f>
        <v>Camembert</v>
      </c>
      <c r="D44" s="484"/>
      <c r="E44" s="297"/>
      <c r="F44" s="484" t="str">
        <f>+'MENU ABC 5E'!E44</f>
        <v>Saint Paulin</v>
      </c>
      <c r="G44" s="484"/>
      <c r="H44" s="297"/>
      <c r="I44" s="484" t="str">
        <f>+'MENU ABC 5E'!I44</f>
        <v>Floraline au lait à la fleur d'oranger</v>
      </c>
      <c r="J44" s="484"/>
      <c r="K44" s="136"/>
    </row>
    <row r="45" spans="2:11" ht="22.5" customHeight="1" thickBot="1">
      <c r="B45" s="472"/>
      <c r="C45" s="510" t="str">
        <f>+'MENU ABC 5E'!C45</f>
        <v>Purée de pommes crème de marrons</v>
      </c>
      <c r="D45" s="511"/>
      <c r="E45" s="298"/>
      <c r="F45" s="511" t="str">
        <f>+'MENU ABC 5E'!E45</f>
        <v>Entremets café</v>
      </c>
      <c r="G45" s="511"/>
      <c r="H45" s="298"/>
      <c r="I45" s="210"/>
      <c r="J45" s="210"/>
      <c r="K45" s="211"/>
    </row>
    <row r="46" spans="2:11" ht="21.75" hidden="1" customHeight="1">
      <c r="B46" s="374"/>
      <c r="C46" s="251"/>
      <c r="D46" s="290"/>
      <c r="E46" s="297"/>
      <c r="F46" s="251"/>
      <c r="G46" s="290"/>
      <c r="H46" s="297"/>
      <c r="I46" s="207"/>
      <c r="J46" s="207"/>
      <c r="K46" s="207"/>
    </row>
    <row r="47" spans="2:11" ht="15.75" hidden="1" customHeight="1" thickBot="1">
      <c r="B47" s="368"/>
      <c r="C47" s="234">
        <f>+'MENU ABC 5E'!C47</f>
        <v>0</v>
      </c>
      <c r="D47" s="324"/>
      <c r="E47" s="313"/>
      <c r="F47" s="234">
        <f>+'MENU ABC 5E'!G47</f>
        <v>0</v>
      </c>
      <c r="G47" s="324"/>
      <c r="H47" s="313"/>
      <c r="I47" s="232"/>
      <c r="J47" s="232"/>
      <c r="K47" s="117"/>
    </row>
    <row r="48" spans="2:11" ht="22.5" customHeight="1" thickBot="1">
      <c r="B48" s="372">
        <f>+B41+1</f>
        <v>24</v>
      </c>
      <c r="C48" s="505" t="str">
        <f>'MENU ABC 5E'!C48</f>
        <v>Croisillon aux champignons</v>
      </c>
      <c r="D48" s="506"/>
      <c r="E48" s="213"/>
      <c r="F48" s="522" t="str">
        <f>+'MENU ABC 5E'!E48</f>
        <v>Poireaux vinaigrette</v>
      </c>
      <c r="G48" s="522"/>
      <c r="H48" s="213"/>
      <c r="I48" s="521" t="str">
        <f>+'MENU ABC 5E'!I48</f>
        <v>Potage St Germain</v>
      </c>
      <c r="J48" s="521"/>
      <c r="K48" s="137"/>
    </row>
    <row r="49" spans="2:11" ht="22.5" customHeight="1">
      <c r="B49" s="471" t="s">
        <v>8</v>
      </c>
      <c r="C49" s="501" t="str">
        <f>'MENU ABC 5E'!C49</f>
        <v>Rôti de veau sauce Vallée d'Auge</v>
      </c>
      <c r="D49" s="502"/>
      <c r="E49" s="295"/>
      <c r="F49" s="502" t="str">
        <f>+'MENU ABC 5E'!E49</f>
        <v>Jambonneau et moutarde</v>
      </c>
      <c r="G49" s="502"/>
      <c r="H49" s="295"/>
      <c r="I49" s="290"/>
      <c r="J49" s="232"/>
      <c r="K49" s="203"/>
    </row>
    <row r="50" spans="2:11" ht="22.5" customHeight="1" thickBot="1">
      <c r="B50" s="471"/>
      <c r="C50" s="501" t="str">
        <f>'MENU ABC 5E'!C50</f>
        <v>Carottes et navets braisés</v>
      </c>
      <c r="D50" s="502"/>
      <c r="E50" s="295"/>
      <c r="F50" s="502" t="str">
        <f>+'MENU ABC 5E'!E50</f>
        <v>P. de terre rissolées</v>
      </c>
      <c r="G50" s="502"/>
      <c r="H50" s="295"/>
      <c r="I50" s="290"/>
      <c r="J50" s="232"/>
      <c r="K50" s="203"/>
    </row>
    <row r="51" spans="2:11" ht="22.5" customHeight="1" thickBot="1">
      <c r="B51" s="471"/>
      <c r="C51" s="501" t="str">
        <f>'MENU ABC 5E'!C51</f>
        <v>Petit fromage frais aux noix</v>
      </c>
      <c r="D51" s="502"/>
      <c r="E51" s="295"/>
      <c r="F51" s="527" t="str">
        <f>+'MENU ABC 5E'!E51</f>
        <v>Cantal</v>
      </c>
      <c r="G51" s="527"/>
      <c r="H51" s="296"/>
      <c r="I51" s="484" t="str">
        <f>+'MENU ABC 5E'!I51</f>
        <v>Bouillie de froment au chocolat</v>
      </c>
      <c r="J51" s="484"/>
      <c r="K51" s="136"/>
    </row>
    <row r="52" spans="2:11" ht="22.5" customHeight="1">
      <c r="B52" s="471"/>
      <c r="C52" s="525" t="str">
        <f>'MENU ABC 5E'!C52</f>
        <v>Moelleux pistache poire</v>
      </c>
      <c r="D52" s="526"/>
      <c r="E52" s="291"/>
      <c r="F52" s="526" t="str">
        <f>+'MENU ABC 5E'!E52</f>
        <v>Crème dessert vanille</v>
      </c>
      <c r="G52" s="526"/>
      <c r="H52" s="291"/>
      <c r="I52" s="232"/>
      <c r="J52" s="236"/>
      <c r="K52" s="203"/>
    </row>
    <row r="53" spans="2:11" ht="17.25" customHeight="1">
      <c r="C53" s="23"/>
      <c r="D53" s="23"/>
      <c r="E53" s="23"/>
      <c r="F53" s="23"/>
      <c r="G53" s="23"/>
      <c r="H53" s="23"/>
      <c r="I53" s="67"/>
      <c r="J53" s="125"/>
    </row>
    <row r="54" spans="2:11" hidden="1"/>
    <row r="55" spans="2:11" ht="15" customHeight="1">
      <c r="G55" s="497"/>
      <c r="H55" s="498"/>
      <c r="I55" s="498"/>
      <c r="J55" s="498"/>
      <c r="K55" s="499"/>
    </row>
    <row r="56" spans="2:11">
      <c r="C56" s="495" t="str">
        <f>+'MENU ABC 5E'!C56:E56</f>
        <v xml:space="preserve">Salade Marco polo: pâtes, surimi, poivron </v>
      </c>
      <c r="D56" s="495"/>
      <c r="E56" s="495"/>
      <c r="F56" s="496"/>
      <c r="G56" s="489" t="str">
        <f>+'MENU ABC 5E'!G56:K56</f>
        <v xml:space="preserve">Les viandes  de boeuf et les volailles sont d'origine française </v>
      </c>
      <c r="H56" s="490"/>
      <c r="I56" s="490"/>
      <c r="J56" s="490"/>
      <c r="K56" s="491"/>
    </row>
    <row r="57" spans="2:11" ht="15" customHeight="1">
      <c r="C57" s="495" t="str">
        <f>+'MENU ABC 5E'!C57:E57</f>
        <v>Salade pastourelle: pâtes, tomate, poivron</v>
      </c>
      <c r="D57" s="495"/>
      <c r="E57" s="495"/>
      <c r="F57" s="496"/>
      <c r="G57" s="489"/>
      <c r="H57" s="490"/>
      <c r="I57" s="490"/>
      <c r="J57" s="490"/>
      <c r="K57" s="491"/>
    </row>
    <row r="58" spans="2:11" ht="15" customHeight="1">
      <c r="C58" s="495" t="str">
        <f>+'MENU ABC 5E'!C58:E58</f>
        <v>Salade exotique: riz, tomate, ananas, mais</v>
      </c>
      <c r="D58" s="495"/>
      <c r="E58" s="495"/>
      <c r="F58" s="496"/>
      <c r="G58" s="489" t="str">
        <f>+'MENU ABC 5E'!G58:K58</f>
        <v xml:space="preserve">Fruit indiqué sur le menu servi selon sa disponibilité d'approvisionnement </v>
      </c>
      <c r="H58" s="490"/>
      <c r="I58" s="490"/>
      <c r="J58" s="490"/>
      <c r="K58" s="491"/>
    </row>
    <row r="59" spans="2:11" ht="15" customHeight="1">
      <c r="C59" s="495">
        <f>+'MENU ABC 5E'!C59:E59</f>
        <v>0</v>
      </c>
      <c r="D59" s="495"/>
      <c r="E59" s="495"/>
      <c r="F59" s="496"/>
      <c r="G59" s="489"/>
      <c r="H59" s="490"/>
      <c r="I59" s="490"/>
      <c r="J59" s="490"/>
      <c r="K59" s="491"/>
    </row>
    <row r="60" spans="2:11">
      <c r="C60" s="495">
        <f>+'MENU ABC 5E'!C60:E60</f>
        <v>0</v>
      </c>
      <c r="D60" s="495"/>
      <c r="E60" s="495"/>
      <c r="F60" s="496"/>
      <c r="G60" s="492"/>
      <c r="H60" s="493"/>
      <c r="I60" s="493"/>
      <c r="J60" s="493"/>
      <c r="K60" s="494"/>
    </row>
    <row r="69" spans="2:12">
      <c r="F69" s="3"/>
      <c r="G69" s="3"/>
      <c r="H69" s="3"/>
      <c r="I69" s="3"/>
    </row>
    <row r="70" spans="2:12">
      <c r="F70" s="3"/>
      <c r="G70" s="3"/>
      <c r="H70" s="3"/>
      <c r="I70" s="3"/>
    </row>
    <row r="71" spans="2:12" s="1" customFormat="1">
      <c r="B71"/>
      <c r="F71" s="3"/>
      <c r="G71" s="3"/>
      <c r="H71" s="3"/>
      <c r="I71" s="3"/>
      <c r="K71"/>
      <c r="L71"/>
    </row>
    <row r="72" spans="2:12" s="1" customFormat="1">
      <c r="B72"/>
      <c r="F72" s="3"/>
      <c r="G72" s="3"/>
      <c r="H72" s="3"/>
      <c r="I72" s="3"/>
      <c r="K72"/>
      <c r="L72"/>
    </row>
    <row r="73" spans="2:12" s="1" customFormat="1">
      <c r="B73"/>
      <c r="F73" s="3"/>
      <c r="G73" s="3"/>
      <c r="H73" s="3"/>
      <c r="I73" s="3"/>
      <c r="K73"/>
      <c r="L73"/>
    </row>
    <row r="74" spans="2:12" s="1" customFormat="1">
      <c r="B74"/>
      <c r="F74" s="3"/>
      <c r="G74" s="3"/>
      <c r="H74" s="3"/>
      <c r="I74" s="3"/>
      <c r="K74"/>
      <c r="L74"/>
    </row>
    <row r="75" spans="2:12" s="1" customFormat="1">
      <c r="B75"/>
      <c r="F75" s="3"/>
      <c r="G75" s="3"/>
      <c r="H75" s="3"/>
      <c r="I75" s="3"/>
      <c r="K75"/>
      <c r="L75"/>
    </row>
    <row r="76" spans="2:12" s="1" customFormat="1">
      <c r="B76"/>
      <c r="F76" s="3"/>
      <c r="G76" s="3"/>
      <c r="H76" s="3"/>
      <c r="I76" s="3"/>
      <c r="K76"/>
      <c r="L76"/>
    </row>
    <row r="77" spans="2:12" s="1" customFormat="1">
      <c r="B77"/>
      <c r="F77" s="3"/>
      <c r="G77" s="3"/>
      <c r="H77" s="3"/>
      <c r="I77" s="3"/>
      <c r="K77"/>
      <c r="L77"/>
    </row>
    <row r="78" spans="2:12" s="1" customFormat="1">
      <c r="B78"/>
      <c r="F78" s="3"/>
      <c r="G78" s="3"/>
      <c r="H78" s="3"/>
      <c r="I78" s="3"/>
      <c r="K78"/>
      <c r="L78"/>
    </row>
    <row r="79" spans="2:12" s="1" customFormat="1">
      <c r="B79"/>
      <c r="F79" s="3"/>
      <c r="G79" s="3"/>
      <c r="H79" s="3"/>
      <c r="I79" s="3"/>
      <c r="K79"/>
      <c r="L79"/>
    </row>
    <row r="80" spans="2:12" s="1" customFormat="1">
      <c r="B80"/>
      <c r="F80" s="3"/>
      <c r="G80" s="3"/>
      <c r="H80" s="3"/>
      <c r="I80" s="3"/>
      <c r="K80"/>
      <c r="L80"/>
    </row>
    <row r="81" spans="2:12" s="1" customFormat="1">
      <c r="B81"/>
      <c r="F81" s="3"/>
      <c r="G81" s="3"/>
      <c r="H81" s="3"/>
      <c r="I81" s="3"/>
      <c r="K81"/>
      <c r="L81"/>
    </row>
    <row r="82" spans="2:12" s="1" customFormat="1">
      <c r="B82"/>
      <c r="F82" s="3"/>
      <c r="G82" s="3"/>
      <c r="H82" s="3"/>
      <c r="I82" s="3"/>
      <c r="K82"/>
      <c r="L82"/>
    </row>
    <row r="83" spans="2:12" s="1" customFormat="1">
      <c r="B83"/>
      <c r="F83" s="3"/>
      <c r="G83" s="3"/>
      <c r="H83" s="3"/>
      <c r="I83" s="3"/>
      <c r="K83"/>
      <c r="L83"/>
    </row>
    <row r="84" spans="2:12" s="1" customFormat="1">
      <c r="B84"/>
      <c r="F84" s="3"/>
      <c r="G84" s="3"/>
      <c r="H84" s="3"/>
      <c r="I84" s="3"/>
      <c r="K84"/>
      <c r="L84"/>
    </row>
    <row r="85" spans="2:12" s="1" customFormat="1">
      <c r="B85"/>
      <c r="F85" s="3"/>
      <c r="G85" s="3"/>
      <c r="H85" s="3"/>
      <c r="I85" s="3"/>
      <c r="K85"/>
      <c r="L85"/>
    </row>
    <row r="86" spans="2:12" s="1" customFormat="1">
      <c r="B86"/>
      <c r="F86" s="3"/>
      <c r="G86" s="3"/>
      <c r="H86" s="3"/>
      <c r="I86" s="3"/>
      <c r="K86"/>
      <c r="L86"/>
    </row>
    <row r="87" spans="2:12" s="1" customFormat="1">
      <c r="B87"/>
      <c r="F87" s="3"/>
      <c r="G87" s="3"/>
      <c r="H87" s="3"/>
      <c r="I87" s="3"/>
      <c r="K87"/>
      <c r="L87"/>
    </row>
    <row r="88" spans="2:12" s="1" customFormat="1">
      <c r="B88"/>
      <c r="F88" s="3"/>
      <c r="G88" s="3"/>
      <c r="H88" s="3"/>
      <c r="I88" s="3"/>
      <c r="K88"/>
      <c r="L88"/>
    </row>
    <row r="89" spans="2:12" s="1" customFormat="1">
      <c r="B89"/>
      <c r="F89" s="3"/>
      <c r="G89" s="3"/>
      <c r="H89" s="3"/>
      <c r="I89" s="3"/>
      <c r="K89"/>
      <c r="L89"/>
    </row>
    <row r="90" spans="2:12" s="1" customFormat="1">
      <c r="B90"/>
      <c r="F90" s="3"/>
      <c r="G90" s="3"/>
      <c r="H90" s="3"/>
      <c r="I90" s="3"/>
      <c r="K90"/>
      <c r="L90"/>
    </row>
    <row r="91" spans="2:12" s="1" customFormat="1">
      <c r="B91"/>
      <c r="F91" s="3"/>
      <c r="G91" s="3"/>
      <c r="H91" s="3"/>
      <c r="I91" s="3"/>
      <c r="K91"/>
      <c r="L91"/>
    </row>
    <row r="92" spans="2:12" s="1" customFormat="1">
      <c r="B92"/>
      <c r="F92" s="3"/>
      <c r="G92" s="3"/>
      <c r="H92" s="3"/>
      <c r="I92" s="3"/>
      <c r="K92"/>
      <c r="L92"/>
    </row>
    <row r="93" spans="2:12" s="1" customFormat="1">
      <c r="B93"/>
      <c r="F93" s="3"/>
      <c r="G93" s="3"/>
      <c r="H93" s="3"/>
      <c r="I93" s="3"/>
      <c r="K93"/>
      <c r="L93"/>
    </row>
    <row r="94" spans="2:12" s="1" customFormat="1">
      <c r="B94"/>
      <c r="F94" s="3"/>
      <c r="G94" s="3"/>
      <c r="H94" s="3"/>
      <c r="I94" s="3"/>
      <c r="K94"/>
      <c r="L94"/>
    </row>
    <row r="95" spans="2:12" s="1" customFormat="1">
      <c r="B95"/>
      <c r="F95" s="3"/>
      <c r="G95" s="3"/>
      <c r="H95" s="3"/>
      <c r="I95" s="3"/>
      <c r="K95"/>
      <c r="L95"/>
    </row>
    <row r="96" spans="2:12" s="1" customFormat="1">
      <c r="B96"/>
      <c r="F96" s="3"/>
      <c r="G96" s="3"/>
      <c r="H96" s="3"/>
      <c r="I96" s="3"/>
      <c r="K96"/>
      <c r="L96"/>
    </row>
    <row r="97" spans="2:12" s="1" customFormat="1">
      <c r="B97"/>
      <c r="F97" s="3"/>
      <c r="G97" s="3"/>
      <c r="H97" s="3"/>
      <c r="I97" s="3"/>
      <c r="K97"/>
      <c r="L97"/>
    </row>
    <row r="98" spans="2:12" s="1" customFormat="1">
      <c r="B98"/>
      <c r="F98" s="3"/>
      <c r="G98" s="3"/>
      <c r="H98" s="3"/>
      <c r="I98" s="3"/>
      <c r="K98"/>
      <c r="L98"/>
    </row>
    <row r="99" spans="2:12" s="1" customFormat="1">
      <c r="B99"/>
      <c r="F99" s="3"/>
      <c r="G99" s="3"/>
      <c r="H99" s="3"/>
      <c r="I99" s="3"/>
      <c r="K99"/>
      <c r="L99"/>
    </row>
    <row r="100" spans="2:12" s="1" customFormat="1">
      <c r="B100"/>
      <c r="F100" s="3"/>
      <c r="G100" s="3"/>
      <c r="H100" s="3"/>
      <c r="I100" s="3"/>
      <c r="K100"/>
      <c r="L100"/>
    </row>
    <row r="101" spans="2:12" s="1" customFormat="1">
      <c r="B101"/>
      <c r="F101" s="3"/>
      <c r="G101" s="3"/>
      <c r="H101" s="3"/>
      <c r="I101" s="3"/>
      <c r="K101"/>
      <c r="L101"/>
    </row>
    <row r="102" spans="2:12" s="1" customFormat="1">
      <c r="B102"/>
      <c r="F102" s="3"/>
      <c r="G102" s="3"/>
      <c r="H102" s="3"/>
      <c r="I102" s="3"/>
      <c r="K102"/>
      <c r="L102"/>
    </row>
    <row r="103" spans="2:12" s="1" customFormat="1">
      <c r="B103"/>
      <c r="F103" s="3"/>
      <c r="G103" s="3"/>
      <c r="H103" s="3"/>
      <c r="I103" s="3"/>
      <c r="K103"/>
      <c r="L103"/>
    </row>
    <row r="104" spans="2:12" s="1" customFormat="1">
      <c r="B104"/>
      <c r="F104" s="3"/>
      <c r="G104" s="3"/>
      <c r="H104" s="3"/>
      <c r="I104" s="3"/>
      <c r="K104"/>
      <c r="L104"/>
    </row>
    <row r="105" spans="2:12" s="1" customFormat="1">
      <c r="B105"/>
      <c r="F105" s="3"/>
      <c r="G105" s="3"/>
      <c r="H105" s="3"/>
      <c r="I105" s="3"/>
      <c r="K105"/>
      <c r="L105"/>
    </row>
    <row r="106" spans="2:12" s="1" customFormat="1">
      <c r="B106"/>
      <c r="F106" s="3"/>
      <c r="G106" s="3"/>
      <c r="H106" s="3"/>
      <c r="I106" s="3"/>
      <c r="K106"/>
      <c r="L106"/>
    </row>
    <row r="107" spans="2:12" s="1" customFormat="1">
      <c r="B107"/>
      <c r="F107" s="3"/>
      <c r="G107" s="3"/>
      <c r="H107" s="3"/>
      <c r="I107" s="3"/>
      <c r="K107"/>
      <c r="L107"/>
    </row>
    <row r="108" spans="2:12" s="1" customFormat="1">
      <c r="B108"/>
      <c r="F108" s="3"/>
      <c r="G108" s="3"/>
      <c r="H108" s="3"/>
      <c r="I108" s="3"/>
      <c r="K108"/>
      <c r="L108"/>
    </row>
    <row r="109" spans="2:12" s="1" customFormat="1">
      <c r="B109"/>
      <c r="F109" s="3"/>
      <c r="G109" s="3"/>
      <c r="H109" s="3"/>
      <c r="I109" s="3"/>
      <c r="K109"/>
      <c r="L109"/>
    </row>
    <row r="110" spans="2:12" s="1" customFormat="1">
      <c r="B110"/>
      <c r="F110" s="3"/>
      <c r="G110" s="3"/>
      <c r="H110" s="3"/>
      <c r="I110" s="3"/>
      <c r="K110"/>
      <c r="L110"/>
    </row>
    <row r="111" spans="2:12" s="1" customFormat="1">
      <c r="B111"/>
      <c r="F111" s="3"/>
      <c r="G111" s="3"/>
      <c r="H111" s="3"/>
      <c r="I111" s="3"/>
      <c r="K111"/>
      <c r="L111"/>
    </row>
    <row r="112" spans="2:12" s="1" customFormat="1">
      <c r="B112"/>
      <c r="F112" s="3"/>
      <c r="G112" s="3"/>
      <c r="H112" s="3"/>
      <c r="I112" s="3"/>
      <c r="K112"/>
      <c r="L112"/>
    </row>
    <row r="113" spans="2:12" s="1" customFormat="1">
      <c r="B113"/>
      <c r="F113" s="3"/>
      <c r="G113" s="3"/>
      <c r="H113" s="3"/>
      <c r="I113" s="3"/>
      <c r="K113"/>
      <c r="L113"/>
    </row>
    <row r="114" spans="2:12" s="1" customFormat="1">
      <c r="B114"/>
      <c r="F114" s="3"/>
      <c r="G114" s="3"/>
      <c r="H114" s="3"/>
      <c r="I114" s="3"/>
      <c r="K114"/>
      <c r="L114"/>
    </row>
    <row r="115" spans="2:12" s="1" customFormat="1">
      <c r="B115"/>
      <c r="F115" s="3"/>
      <c r="G115" s="3"/>
      <c r="H115" s="3"/>
      <c r="I115" s="3"/>
      <c r="K115"/>
      <c r="L115"/>
    </row>
    <row r="116" spans="2:12" s="1" customFormat="1">
      <c r="B116"/>
      <c r="F116" s="3"/>
      <c r="G116" s="3"/>
      <c r="H116" s="3"/>
      <c r="I116" s="3"/>
      <c r="K116"/>
      <c r="L116"/>
    </row>
    <row r="117" spans="2:12" s="1" customFormat="1">
      <c r="B117"/>
      <c r="F117" s="3"/>
      <c r="G117" s="3"/>
      <c r="H117" s="3"/>
      <c r="I117" s="3"/>
      <c r="K117"/>
      <c r="L117"/>
    </row>
  </sheetData>
  <mergeCells count="107">
    <mergeCell ref="B7:B10"/>
    <mergeCell ref="B14:B17"/>
    <mergeCell ref="B21:B24"/>
    <mergeCell ref="I51:J51"/>
    <mergeCell ref="C52:D52"/>
    <mergeCell ref="F52:G52"/>
    <mergeCell ref="C48:D48"/>
    <mergeCell ref="F48:G48"/>
    <mergeCell ref="I48:J48"/>
    <mergeCell ref="C49:D49"/>
    <mergeCell ref="F49:G49"/>
    <mergeCell ref="C50:D50"/>
    <mergeCell ref="F50:G50"/>
    <mergeCell ref="C51:D51"/>
    <mergeCell ref="F51:G51"/>
    <mergeCell ref="F43:G43"/>
    <mergeCell ref="C44:D44"/>
    <mergeCell ref="F44:G44"/>
    <mergeCell ref="C45:D45"/>
    <mergeCell ref="F45:G45"/>
    <mergeCell ref="I37:J37"/>
    <mergeCell ref="C38:D38"/>
    <mergeCell ref="I44:J44"/>
    <mergeCell ref="C34:D34"/>
    <mergeCell ref="C4:E4"/>
    <mergeCell ref="F4:H4"/>
    <mergeCell ref="C28:D28"/>
    <mergeCell ref="F28:G28"/>
    <mergeCell ref="C29:D29"/>
    <mergeCell ref="F29:G29"/>
    <mergeCell ref="C13:D13"/>
    <mergeCell ref="F13:G13"/>
    <mergeCell ref="I13:J13"/>
    <mergeCell ref="C14:D14"/>
    <mergeCell ref="F14:G14"/>
    <mergeCell ref="C15:D15"/>
    <mergeCell ref="C27:D27"/>
    <mergeCell ref="F27:G27"/>
    <mergeCell ref="I27:J27"/>
    <mergeCell ref="C20:D20"/>
    <mergeCell ref="F20:G20"/>
    <mergeCell ref="I20:J20"/>
    <mergeCell ref="C21:D21"/>
    <mergeCell ref="F21:G21"/>
    <mergeCell ref="C22:D22"/>
    <mergeCell ref="F22:G22"/>
    <mergeCell ref="C23:D23"/>
    <mergeCell ref="F23:G23"/>
    <mergeCell ref="I30:J30"/>
    <mergeCell ref="C31:D31"/>
    <mergeCell ref="F31:G31"/>
    <mergeCell ref="F38:G38"/>
    <mergeCell ref="C41:D41"/>
    <mergeCell ref="F34:G34"/>
    <mergeCell ref="I34:J34"/>
    <mergeCell ref="C35:D35"/>
    <mergeCell ref="F35:G35"/>
    <mergeCell ref="C36:D36"/>
    <mergeCell ref="F36:G36"/>
    <mergeCell ref="C1:D1"/>
    <mergeCell ref="I4:K4"/>
    <mergeCell ref="G2:K2"/>
    <mergeCell ref="B28:B31"/>
    <mergeCell ref="B42:B45"/>
    <mergeCell ref="B35:B38"/>
    <mergeCell ref="C6:D6"/>
    <mergeCell ref="F6:G6"/>
    <mergeCell ref="I6:J6"/>
    <mergeCell ref="C7:D7"/>
    <mergeCell ref="F7:G7"/>
    <mergeCell ref="C8:D8"/>
    <mergeCell ref="F8:G8"/>
    <mergeCell ref="C9:D9"/>
    <mergeCell ref="F9:G9"/>
    <mergeCell ref="F15:G15"/>
    <mergeCell ref="C16:D16"/>
    <mergeCell ref="F16:G16"/>
    <mergeCell ref="I16:J16"/>
    <mergeCell ref="C17:D17"/>
    <mergeCell ref="F17:G17"/>
    <mergeCell ref="F41:G41"/>
    <mergeCell ref="I41:J41"/>
    <mergeCell ref="C42:D42"/>
    <mergeCell ref="I9:J9"/>
    <mergeCell ref="C10:D10"/>
    <mergeCell ref="F10:G10"/>
    <mergeCell ref="B49:B52"/>
    <mergeCell ref="G56:K56"/>
    <mergeCell ref="G57:K57"/>
    <mergeCell ref="G58:K58"/>
    <mergeCell ref="G59:K59"/>
    <mergeCell ref="G60:K60"/>
    <mergeCell ref="C57:F57"/>
    <mergeCell ref="C58:F58"/>
    <mergeCell ref="C59:F59"/>
    <mergeCell ref="G55:K55"/>
    <mergeCell ref="C56:F56"/>
    <mergeCell ref="C60:F60"/>
    <mergeCell ref="I23:J23"/>
    <mergeCell ref="C24:D24"/>
    <mergeCell ref="F24:G24"/>
    <mergeCell ref="F42:G42"/>
    <mergeCell ref="C43:D43"/>
    <mergeCell ref="C37:D37"/>
    <mergeCell ref="F37:G37"/>
    <mergeCell ref="C30:D30"/>
    <mergeCell ref="F30:G30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17"/>
  <sheetViews>
    <sheetView showGridLines="0" showZeros="0" view="pageBreakPreview" topLeftCell="A40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1" width="3.7109375" customWidth="1"/>
    <col min="2" max="2" width="3.42578125" customWidth="1"/>
    <col min="3" max="3" width="22.7109375" style="1" customWidth="1"/>
    <col min="4" max="4" width="20.42578125" style="1" customWidth="1"/>
    <col min="5" max="5" width="2.42578125" style="1" customWidth="1"/>
    <col min="6" max="6" width="22.7109375" style="1" customWidth="1"/>
    <col min="7" max="7" width="22.7109375" customWidth="1"/>
    <col min="8" max="8" width="2.42578125" customWidth="1"/>
    <col min="9" max="9" width="2.28515625" customWidth="1"/>
    <col min="10" max="10" width="27.85546875" style="1" customWidth="1"/>
    <col min="11" max="11" width="2.5703125" customWidth="1"/>
    <col min="12" max="12" width="0.140625" customWidth="1"/>
  </cols>
  <sheetData>
    <row r="1" spans="2:12" ht="83.25" customHeight="1">
      <c r="C1" s="473"/>
      <c r="D1" s="473"/>
      <c r="E1" s="285"/>
      <c r="F1"/>
      <c r="J1"/>
    </row>
    <row r="2" spans="2:12" ht="26.25" customHeight="1">
      <c r="C2" s="142" t="str">
        <f>'MENU ABC 5E'!C2:E2</f>
        <v>Semaine n°08 - du 18 au 24 Février 2019</v>
      </c>
      <c r="D2" s="142"/>
      <c r="E2" s="142"/>
      <c r="F2" s="52"/>
      <c r="G2" s="448" t="str">
        <f>'MENU ABC 5E'!G2</f>
        <v>NOM DU CLIENT</v>
      </c>
      <c r="H2" s="448"/>
      <c r="I2" s="448"/>
      <c r="J2" s="448"/>
      <c r="K2" s="448"/>
    </row>
    <row r="3" spans="2:12" ht="5.25" customHeight="1">
      <c r="F3"/>
      <c r="J3"/>
    </row>
    <row r="4" spans="2:12" s="20" customFormat="1" ht="21" customHeight="1" thickBot="1">
      <c r="C4" s="475" t="s">
        <v>9</v>
      </c>
      <c r="D4" s="475"/>
      <c r="E4" s="483"/>
      <c r="F4" s="515" t="s">
        <v>10</v>
      </c>
      <c r="G4" s="516"/>
      <c r="H4" s="517"/>
      <c r="I4" s="470" t="s">
        <v>11</v>
      </c>
      <c r="J4" s="470"/>
      <c r="K4" s="470"/>
      <c r="L4" s="55"/>
    </row>
    <row r="5" spans="2:12" ht="18" customHeight="1" thickBot="1">
      <c r="B5" s="262"/>
      <c r="C5" s="532" t="str">
        <f>+I6</f>
        <v>Potage aux légumes</v>
      </c>
      <c r="D5" s="533"/>
      <c r="E5" s="213"/>
      <c r="F5" s="537" t="str">
        <f>+I6</f>
        <v>Potage aux légumes</v>
      </c>
      <c r="G5" s="536"/>
      <c r="H5" s="213"/>
      <c r="I5" s="340"/>
      <c r="J5" s="340"/>
      <c r="K5" s="340"/>
    </row>
    <row r="6" spans="2:12" ht="22.5" customHeight="1" thickBot="1">
      <c r="B6" s="370">
        <f>+'MENU ABC 5E'!B6</f>
        <v>18</v>
      </c>
      <c r="C6" s="501" t="str">
        <f>+'MENU ABC 5E'!C6</f>
        <v>Macédoine de légumes mayonnaise</v>
      </c>
      <c r="D6" s="502"/>
      <c r="E6" s="295"/>
      <c r="F6" s="502" t="str">
        <f>+'MENU ABC 5E'!E6</f>
        <v>Salade Marco Polo</v>
      </c>
      <c r="G6" s="502"/>
      <c r="H6" s="295"/>
      <c r="I6" s="509" t="str">
        <f>+'MENU ABC 5E'!I6</f>
        <v>Potage aux légumes</v>
      </c>
      <c r="J6" s="509"/>
      <c r="K6" s="137"/>
      <c r="L6" s="73"/>
    </row>
    <row r="7" spans="2:12" ht="22.5" customHeight="1">
      <c r="B7" s="523" t="s">
        <v>2</v>
      </c>
      <c r="C7" s="501" t="str">
        <f>+'MENU ABC 5E'!C7</f>
        <v>Boulettes de bœuf sauce tomate</v>
      </c>
      <c r="D7" s="502"/>
      <c r="E7" s="295"/>
      <c r="F7" s="502" t="str">
        <f>+'MENU ABC 5E'!E7</f>
        <v>Sauté de porc au paprika</v>
      </c>
      <c r="G7" s="502"/>
      <c r="H7" s="295"/>
      <c r="I7" s="290"/>
      <c r="J7" s="290"/>
      <c r="K7" s="203"/>
    </row>
    <row r="8" spans="2:12" ht="22.5" customHeight="1" thickBot="1">
      <c r="B8" s="523"/>
      <c r="C8" s="501" t="str">
        <f>+'MENU ABC 5E'!C8</f>
        <v>Coquillettes</v>
      </c>
      <c r="D8" s="502"/>
      <c r="E8" s="295"/>
      <c r="F8" s="502" t="str">
        <f>+'MENU ABC 5E'!E8</f>
        <v>Chou de Bruxelles</v>
      </c>
      <c r="G8" s="502"/>
      <c r="H8" s="295"/>
      <c r="I8" s="290"/>
      <c r="J8" s="290"/>
      <c r="K8" s="203"/>
    </row>
    <row r="9" spans="2:12" ht="22.5" customHeight="1" thickBot="1">
      <c r="B9" s="523"/>
      <c r="C9" s="501" t="str">
        <f>+'MENU ABC 5E'!C9</f>
        <v>Fondu président</v>
      </c>
      <c r="D9" s="502"/>
      <c r="E9" s="295"/>
      <c r="F9" s="502" t="str">
        <f>+'MENU ABC 5E'!E9</f>
        <v>Yaourt aromatisé</v>
      </c>
      <c r="G9" s="502"/>
      <c r="H9" s="295"/>
      <c r="I9" s="484" t="str">
        <f>+'MENU ABC 5E'!I9</f>
        <v>Semoule au lait à la cannelle</v>
      </c>
      <c r="J9" s="484"/>
      <c r="K9" s="136"/>
    </row>
    <row r="10" spans="2:12" ht="22.5" customHeight="1" thickBot="1">
      <c r="B10" s="523"/>
      <c r="C10" s="485" t="str">
        <f>+'MENU ABC 5E'!C10</f>
        <v>Clémentines</v>
      </c>
      <c r="D10" s="486"/>
      <c r="E10" s="299"/>
      <c r="F10" s="488" t="str">
        <f>+'MENU ABC 5E'!E10</f>
        <v>Purée pomme mangue</v>
      </c>
      <c r="G10" s="488"/>
      <c r="H10" s="307"/>
      <c r="I10" s="342"/>
      <c r="J10" s="186"/>
      <c r="K10" s="204"/>
    </row>
    <row r="11" spans="2:12" ht="13.5" hidden="1" customHeight="1">
      <c r="B11" s="373"/>
      <c r="C11" s="337"/>
      <c r="D11" s="337"/>
      <c r="E11" s="295"/>
      <c r="F11" s="49"/>
      <c r="G11" s="49"/>
      <c r="H11" s="291"/>
      <c r="I11" s="290"/>
      <c r="J11" s="333"/>
      <c r="K11" s="117"/>
    </row>
    <row r="12" spans="2:12" ht="18" customHeight="1" thickBot="1">
      <c r="B12" s="366"/>
      <c r="C12" s="528" t="str">
        <f>+I13</f>
        <v>Crème soubise</v>
      </c>
      <c r="D12" s="538"/>
      <c r="E12" s="213"/>
      <c r="F12" s="539" t="str">
        <f>+I13</f>
        <v>Crème soubise</v>
      </c>
      <c r="G12" s="529"/>
      <c r="H12" s="213"/>
      <c r="I12" s="272"/>
      <c r="J12" s="207"/>
      <c r="K12" s="117"/>
    </row>
    <row r="13" spans="2:12" ht="22.5" customHeight="1" thickBot="1">
      <c r="B13" s="371">
        <f>+'MENU ABC 5E'!B13</f>
        <v>19</v>
      </c>
      <c r="C13" s="500" t="str">
        <f>+'MENU ABC 5E'!C13</f>
        <v>Carottes râpées vinaigrette</v>
      </c>
      <c r="D13" s="484"/>
      <c r="E13" s="297"/>
      <c r="F13" s="484" t="str">
        <f>+'MENU ABC 5E'!E13</f>
        <v>Salade exotique</v>
      </c>
      <c r="G13" s="484"/>
      <c r="H13" s="297"/>
      <c r="I13" s="509" t="str">
        <f>+'MENU ABC 5E'!I13</f>
        <v>Crème soubise</v>
      </c>
      <c r="J13" s="509"/>
      <c r="K13" s="137"/>
    </row>
    <row r="14" spans="2:12" ht="22.5" customHeight="1">
      <c r="B14" s="472" t="s">
        <v>3</v>
      </c>
      <c r="C14" s="500" t="str">
        <f>+'MENU ABC 5E'!C14</f>
        <v>P. de terre à la savoyarde</v>
      </c>
      <c r="D14" s="484"/>
      <c r="E14" s="297"/>
      <c r="F14" s="484" t="str">
        <f>+'MENU ABC 5E'!E14</f>
        <v>Filet de lieu sauce concarnoise</v>
      </c>
      <c r="G14" s="484"/>
      <c r="H14" s="297"/>
      <c r="I14" s="207"/>
      <c r="J14" s="207"/>
      <c r="K14" s="208"/>
      <c r="L14" s="1"/>
    </row>
    <row r="15" spans="2:12" ht="22.5" customHeight="1" thickBot="1">
      <c r="B15" s="472"/>
      <c r="C15" s="500" t="str">
        <f>+'MENU ABC 5E'!C15</f>
        <v>***</v>
      </c>
      <c r="D15" s="484"/>
      <c r="E15" s="297"/>
      <c r="F15" s="484" t="str">
        <f>+'MENU ABC 5E'!E15</f>
        <v>Julienne de légumes</v>
      </c>
      <c r="G15" s="484"/>
      <c r="H15" s="297"/>
      <c r="I15" s="207"/>
      <c r="J15" s="207"/>
      <c r="K15" s="208"/>
      <c r="L15" s="1"/>
    </row>
    <row r="16" spans="2:12" ht="22.5" customHeight="1" thickBot="1">
      <c r="B16" s="472"/>
      <c r="C16" s="500" t="str">
        <f>+'MENU ABC 5E'!C16</f>
        <v>Coulommiers</v>
      </c>
      <c r="D16" s="484"/>
      <c r="E16" s="297"/>
      <c r="F16" s="484" t="str">
        <f>+'MENU ABC 5E'!E16</f>
        <v>Mimolette</v>
      </c>
      <c r="G16" s="484"/>
      <c r="H16" s="297"/>
      <c r="I16" s="509" t="str">
        <f>+'MENU ABC 5E'!I16</f>
        <v>Bouillie de froment</v>
      </c>
      <c r="J16" s="509"/>
      <c r="K16" s="137"/>
      <c r="L16" s="1"/>
    </row>
    <row r="17" spans="2:12" ht="22.5" customHeight="1" thickBot="1">
      <c r="B17" s="472"/>
      <c r="C17" s="510" t="str">
        <f>+'MENU ABC 5E'!C17</f>
        <v>Flan chocolat</v>
      </c>
      <c r="D17" s="511"/>
      <c r="E17" s="298"/>
      <c r="F17" s="512" t="str">
        <f>+'MENU ABC 5E'!E17</f>
        <v>Poire</v>
      </c>
      <c r="G17" s="512"/>
      <c r="H17" s="380"/>
      <c r="I17" s="326"/>
      <c r="J17" s="326"/>
      <c r="K17" s="209"/>
      <c r="L17" s="1"/>
    </row>
    <row r="18" spans="2:12" ht="13.5" hidden="1" customHeight="1">
      <c r="B18" s="374"/>
      <c r="C18" s="290"/>
      <c r="D18" s="290"/>
      <c r="E18" s="297"/>
      <c r="F18" s="269"/>
      <c r="G18" s="269"/>
      <c r="H18" s="270"/>
      <c r="I18" s="304"/>
      <c r="J18" s="304"/>
      <c r="K18" s="207"/>
      <c r="L18" s="1"/>
    </row>
    <row r="19" spans="2:12" ht="18" customHeight="1" thickBot="1">
      <c r="B19" s="375"/>
      <c r="C19" s="533" t="str">
        <f>+I20</f>
        <v>Potage de légumes</v>
      </c>
      <c r="D19" s="536"/>
      <c r="E19" s="213"/>
      <c r="F19" s="537" t="str">
        <f>+I20</f>
        <v>Potage de légumes</v>
      </c>
      <c r="G19" s="536"/>
      <c r="H19" s="213"/>
      <c r="I19" s="290"/>
      <c r="J19" s="290"/>
      <c r="K19" s="290"/>
      <c r="L19" s="1"/>
    </row>
    <row r="20" spans="2:12" ht="22.5" customHeight="1" thickBot="1">
      <c r="B20" s="372">
        <f>+'MENU ABC 5E'!B20</f>
        <v>20</v>
      </c>
      <c r="C20" s="501" t="str">
        <f>+'MENU ABC 5E'!C20</f>
        <v>Salade de lentilles vinaigrette</v>
      </c>
      <c r="D20" s="502"/>
      <c r="E20" s="295"/>
      <c r="F20" s="502" t="str">
        <f>+'MENU ABC 5E'!E20</f>
        <v>Betteraves ciboulette</v>
      </c>
      <c r="G20" s="502"/>
      <c r="H20" s="295"/>
      <c r="I20" s="484" t="str">
        <f>+'MENU ABC 5E'!I20</f>
        <v>Potage de légumes</v>
      </c>
      <c r="J20" s="484"/>
      <c r="K20" s="136"/>
    </row>
    <row r="21" spans="2:12" ht="22.5" customHeight="1">
      <c r="B21" s="524" t="s">
        <v>4</v>
      </c>
      <c r="C21" s="501" t="str">
        <f>+'MENU ABC 5E'!C21</f>
        <v>Paupiette de veau sauce chasseur</v>
      </c>
      <c r="D21" s="502"/>
      <c r="E21" s="295"/>
      <c r="F21" s="502" t="str">
        <f>+'MENU ABC 5E'!E21</f>
        <v>Rognons de porc sauce madère</v>
      </c>
      <c r="G21" s="502"/>
      <c r="H21" s="295"/>
      <c r="I21" s="290"/>
      <c r="J21" s="117"/>
      <c r="K21" s="203"/>
    </row>
    <row r="22" spans="2:12" ht="22.5" customHeight="1" thickBot="1">
      <c r="B22" s="524"/>
      <c r="C22" s="501" t="str">
        <f>+'MENU ABC 5E'!C22</f>
        <v>Purée de céleri</v>
      </c>
      <c r="D22" s="502"/>
      <c r="E22" s="295"/>
      <c r="F22" s="502" t="str">
        <f>+'MENU ABC 5E'!E22</f>
        <v>Pommes vapeur</v>
      </c>
      <c r="G22" s="502"/>
      <c r="H22" s="295"/>
      <c r="I22" s="290"/>
      <c r="J22" s="290"/>
      <c r="K22" s="203"/>
    </row>
    <row r="23" spans="2:12" ht="22.5" customHeight="1" thickBot="1">
      <c r="B23" s="524"/>
      <c r="C23" s="501" t="str">
        <f>+'MENU ABC 5E'!C23</f>
        <v>Fraidou</v>
      </c>
      <c r="D23" s="502"/>
      <c r="E23" s="295"/>
      <c r="F23" s="502" t="str">
        <f>+'MENU ABC 5E'!E23</f>
        <v>Bûchette mi chèvre</v>
      </c>
      <c r="G23" s="502"/>
      <c r="H23" s="295"/>
      <c r="I23" s="484" t="str">
        <f>+'MENU ABC 5E'!I23</f>
        <v xml:space="preserve">Tapioca au lait </v>
      </c>
      <c r="J23" s="484"/>
      <c r="K23" s="136"/>
    </row>
    <row r="24" spans="2:12" ht="22.5" customHeight="1" thickBot="1">
      <c r="B24" s="524"/>
      <c r="C24" s="485" t="str">
        <f>+'MENU ABC 5E'!C24</f>
        <v>Entremets citron</v>
      </c>
      <c r="D24" s="486"/>
      <c r="E24" s="299"/>
      <c r="F24" s="486" t="str">
        <f>+'MENU ABC 5E'!E24</f>
        <v>Kiwi</v>
      </c>
      <c r="G24" s="486"/>
      <c r="H24" s="299"/>
      <c r="I24" s="342"/>
      <c r="J24" s="186"/>
      <c r="K24" s="211"/>
    </row>
    <row r="25" spans="2:12" ht="21.75" hidden="1" customHeight="1">
      <c r="B25" s="376"/>
      <c r="C25" s="340"/>
      <c r="D25" s="340"/>
      <c r="E25" s="301"/>
      <c r="F25" s="340"/>
      <c r="G25" s="340"/>
      <c r="H25" s="301"/>
      <c r="I25" s="290"/>
      <c r="J25" s="333"/>
      <c r="K25" s="117"/>
    </row>
    <row r="26" spans="2:12" ht="18" customHeight="1" thickBot="1">
      <c r="B26" s="366"/>
      <c r="C26" s="528" t="str">
        <f>+I27</f>
        <v>Potage parmentier</v>
      </c>
      <c r="D26" s="529"/>
      <c r="E26" s="213"/>
      <c r="F26" s="530" t="str">
        <f>+I27</f>
        <v>Potage parmentier</v>
      </c>
      <c r="G26" s="531"/>
      <c r="H26" s="213"/>
      <c r="I26" s="272"/>
      <c r="J26" s="207"/>
      <c r="K26" s="207"/>
    </row>
    <row r="27" spans="2:12" ht="22.5" customHeight="1" thickBot="1">
      <c r="B27" s="371">
        <f>+B20+1</f>
        <v>21</v>
      </c>
      <c r="C27" s="503" t="str">
        <f>+'MENU ABC 5E'!C27</f>
        <v>Chou blanc sauce fromage blanc curry</v>
      </c>
      <c r="D27" s="504"/>
      <c r="E27" s="301"/>
      <c r="F27" s="484" t="str">
        <f>+'MENU ABC 5E'!E27</f>
        <v>Rillettes</v>
      </c>
      <c r="G27" s="484"/>
      <c r="H27" s="297"/>
      <c r="I27" s="484" t="str">
        <f>+'MENU ABC 5E'!I27</f>
        <v>Potage parmentier</v>
      </c>
      <c r="J27" s="484"/>
      <c r="K27" s="136"/>
      <c r="L27" s="115"/>
    </row>
    <row r="28" spans="2:12" ht="22.5" customHeight="1">
      <c r="B28" s="472" t="s">
        <v>5</v>
      </c>
      <c r="C28" s="503" t="str">
        <f>+'MENU ABC 5E'!C28</f>
        <v>Poulet rôti sauce suprême</v>
      </c>
      <c r="D28" s="504"/>
      <c r="E28" s="301"/>
      <c r="F28" s="484" t="str">
        <f>+'MENU ABC 5E'!E28</f>
        <v>Lasagnes bolognaise</v>
      </c>
      <c r="G28" s="484"/>
      <c r="H28" s="297"/>
      <c r="I28" s="207"/>
      <c r="J28" s="207"/>
      <c r="K28" s="208"/>
    </row>
    <row r="29" spans="2:12" ht="22.5" customHeight="1" thickBot="1">
      <c r="B29" s="472"/>
      <c r="C29" s="503" t="str">
        <f>+'MENU ABC 5E'!C29</f>
        <v>Légumes du pot</v>
      </c>
      <c r="D29" s="504"/>
      <c r="E29" s="301"/>
      <c r="F29" s="484" t="str">
        <f>+'MENU ABC 5E'!E29</f>
        <v>***</v>
      </c>
      <c r="G29" s="484"/>
      <c r="H29" s="297"/>
      <c r="I29" s="207"/>
      <c r="J29" s="207"/>
      <c r="K29" s="208"/>
    </row>
    <row r="30" spans="2:12" ht="22.5" customHeight="1" thickBot="1">
      <c r="B30" s="472"/>
      <c r="C30" s="503" t="str">
        <f>+'MENU ABC 5E'!C30</f>
        <v>Petit fromage frais au sel de Guérande</v>
      </c>
      <c r="D30" s="504"/>
      <c r="E30" s="301"/>
      <c r="F30" s="484" t="str">
        <f>+'MENU ABC 5E'!E30</f>
        <v>Edam</v>
      </c>
      <c r="G30" s="484"/>
      <c r="H30" s="297"/>
      <c r="I30" s="484" t="str">
        <f>+'MENU ABC 5E'!I30</f>
        <v>Semoule au lait au caramel</v>
      </c>
      <c r="J30" s="484"/>
      <c r="K30" s="136"/>
    </row>
    <row r="31" spans="2:12" ht="22.5" customHeight="1" thickBot="1">
      <c r="B31" s="472"/>
      <c r="C31" s="513" t="str">
        <f>+'MENU ABC 5E'!C31</f>
        <v>Gaufre au chocolat</v>
      </c>
      <c r="D31" s="514"/>
      <c r="E31" s="302"/>
      <c r="F31" s="511" t="str">
        <f>+'MENU ABC 5E'!E31</f>
        <v>Purée de pommes</v>
      </c>
      <c r="G31" s="511"/>
      <c r="H31" s="298"/>
      <c r="I31" s="210"/>
      <c r="J31" s="210"/>
      <c r="K31" s="211"/>
    </row>
    <row r="32" spans="2:12" ht="18" hidden="1" customHeight="1">
      <c r="B32" s="368"/>
      <c r="C32" s="324">
        <f>+'MENU ABC 5E'!C33</f>
        <v>0</v>
      </c>
      <c r="D32" s="324"/>
      <c r="E32" s="313"/>
      <c r="F32" s="324">
        <f>+'MENU ABC 5E'!G33</f>
        <v>0</v>
      </c>
      <c r="G32" s="324"/>
      <c r="H32" s="313"/>
      <c r="I32" s="290"/>
      <c r="J32" s="290"/>
      <c r="K32" s="290"/>
    </row>
    <row r="33" spans="2:11" ht="18" customHeight="1" thickBot="1">
      <c r="B33" s="368"/>
      <c r="C33" s="533" t="str">
        <f>+I34</f>
        <v>Potage de légumes</v>
      </c>
      <c r="D33" s="533"/>
      <c r="E33" s="213"/>
      <c r="F33" s="532" t="str">
        <f>+I34</f>
        <v>Potage de légumes</v>
      </c>
      <c r="G33" s="533"/>
      <c r="H33" s="213"/>
      <c r="I33" s="290"/>
      <c r="J33" s="290"/>
      <c r="K33" s="290"/>
    </row>
    <row r="34" spans="2:11" ht="22.5" customHeight="1" thickBot="1">
      <c r="B34" s="372">
        <f>+B27+1</f>
        <v>22</v>
      </c>
      <c r="C34" s="501" t="str">
        <f>+'MENU ABC 5E'!C34</f>
        <v>Salade pastourelle</v>
      </c>
      <c r="D34" s="502"/>
      <c r="E34" s="295"/>
      <c r="F34" s="502" t="str">
        <f>+'MENU ABC 5E'!E34</f>
        <v>Cervelas</v>
      </c>
      <c r="G34" s="502"/>
      <c r="H34" s="295"/>
      <c r="I34" s="509" t="str">
        <f>+'MENU ABC 5E'!I34</f>
        <v>Potage de légumes</v>
      </c>
      <c r="J34" s="509"/>
      <c r="K34" s="136"/>
    </row>
    <row r="35" spans="2:11" ht="22.5" customHeight="1">
      <c r="B35" s="471" t="s">
        <v>6</v>
      </c>
      <c r="C35" s="501" t="str">
        <f>+'MENU ABC 5E'!C35</f>
        <v>Colin meunière citron</v>
      </c>
      <c r="D35" s="502"/>
      <c r="E35" s="295"/>
      <c r="F35" s="502" t="str">
        <f>+'MENU ABC 5E'!E35</f>
        <v>Emincés de dinde forestière</v>
      </c>
      <c r="G35" s="502"/>
      <c r="H35" s="295"/>
      <c r="I35" s="290"/>
      <c r="J35" s="290"/>
      <c r="K35" s="203"/>
    </row>
    <row r="36" spans="2:11" ht="22.5" customHeight="1" thickBot="1">
      <c r="B36" s="471"/>
      <c r="C36" s="501" t="str">
        <f>+'MENU ABC 5E'!C36</f>
        <v>Chou-fleur béchamel</v>
      </c>
      <c r="D36" s="502"/>
      <c r="E36" s="295"/>
      <c r="F36" s="502" t="str">
        <f>+'MENU ABC 5E'!E36</f>
        <v>Purée de p. de terre</v>
      </c>
      <c r="G36" s="502"/>
      <c r="H36" s="295"/>
      <c r="I36" s="290"/>
      <c r="J36" s="290"/>
      <c r="K36" s="203"/>
    </row>
    <row r="37" spans="2:11" ht="22.5" customHeight="1" thickBot="1">
      <c r="B37" s="471"/>
      <c r="C37" s="501" t="str">
        <f>+'MENU ABC 5E'!C37</f>
        <v>Gouda</v>
      </c>
      <c r="D37" s="502"/>
      <c r="E37" s="295"/>
      <c r="F37" s="502" t="str">
        <f>+'MENU ABC 5E'!E37</f>
        <v>Carré fromager</v>
      </c>
      <c r="G37" s="502"/>
      <c r="H37" s="295"/>
      <c r="I37" s="484" t="str">
        <f>+'MENU ABC 5E'!I37</f>
        <v>Riz au lait vanillé</v>
      </c>
      <c r="J37" s="484"/>
      <c r="K37" s="136"/>
    </row>
    <row r="38" spans="2:11" ht="22.5" customHeight="1" thickBot="1">
      <c r="B38" s="471"/>
      <c r="C38" s="485" t="str">
        <f>'MENU ABC 5E'!C38</f>
        <v>Pomme du Verger</v>
      </c>
      <c r="D38" s="486"/>
      <c r="E38" s="299"/>
      <c r="F38" s="486" t="str">
        <f>+'MENU ABC 5E'!E38</f>
        <v>Mousse au chocolat noir</v>
      </c>
      <c r="G38" s="486"/>
      <c r="H38" s="299"/>
      <c r="I38" s="342"/>
      <c r="J38" s="186"/>
      <c r="K38" s="212"/>
    </row>
    <row r="39" spans="2:11" ht="21.75" hidden="1" customHeight="1">
      <c r="B39" s="377"/>
      <c r="C39" s="300"/>
      <c r="D39" s="340"/>
      <c r="E39" s="301"/>
      <c r="F39" s="340"/>
      <c r="G39" s="340"/>
      <c r="H39" s="301"/>
      <c r="I39" s="340"/>
      <c r="J39" s="273"/>
      <c r="K39" s="117"/>
    </row>
    <row r="40" spans="2:11" ht="18" customHeight="1" thickBot="1">
      <c r="B40" s="366"/>
      <c r="C40" s="534" t="str">
        <f>+I41</f>
        <v>Potage crécy</v>
      </c>
      <c r="D40" s="535"/>
      <c r="E40" s="213"/>
      <c r="F40" s="534" t="str">
        <f>+I41</f>
        <v>Potage crécy</v>
      </c>
      <c r="G40" s="535"/>
      <c r="H40" s="213"/>
      <c r="I40" s="272"/>
      <c r="J40" s="207"/>
      <c r="K40" s="117"/>
    </row>
    <row r="41" spans="2:11" ht="23.25" customHeight="1" thickBot="1">
      <c r="B41" s="371">
        <f>+B34+1</f>
        <v>23</v>
      </c>
      <c r="C41" s="500" t="str">
        <f>+'MENU ABC 5E'!C41</f>
        <v>Saucisson à l'ail</v>
      </c>
      <c r="D41" s="484"/>
      <c r="E41" s="297"/>
      <c r="F41" s="484" t="str">
        <f>+'MENU ABC 5E'!E41</f>
        <v>Taboulé</v>
      </c>
      <c r="G41" s="484"/>
      <c r="H41" s="297"/>
      <c r="I41" s="484" t="str">
        <f>+'MENU ABC 5E'!I41</f>
        <v>Potage crécy</v>
      </c>
      <c r="J41" s="484"/>
      <c r="K41" s="136"/>
    </row>
    <row r="42" spans="2:11" ht="23.25" customHeight="1">
      <c r="B42" s="472" t="s">
        <v>7</v>
      </c>
      <c r="C42" s="500" t="str">
        <f>+'MENU ABC 5E'!C42</f>
        <v>Escalope de poulet au curry</v>
      </c>
      <c r="D42" s="484"/>
      <c r="E42" s="297"/>
      <c r="F42" s="484" t="str">
        <f>+'MENU ABC 5E'!E42</f>
        <v>Œufs brouillés aux fines herbes</v>
      </c>
      <c r="G42" s="484"/>
      <c r="H42" s="297"/>
      <c r="I42" s="207"/>
      <c r="J42" s="207"/>
      <c r="K42" s="208"/>
    </row>
    <row r="43" spans="2:11" ht="23.25" customHeight="1" thickBot="1">
      <c r="B43" s="472"/>
      <c r="C43" s="500" t="str">
        <f>+'MENU ABC 5E'!C43</f>
        <v>Haricots coco</v>
      </c>
      <c r="D43" s="484"/>
      <c r="E43" s="297"/>
      <c r="F43" s="484" t="str">
        <f>+'MENU ABC 5E'!E43</f>
        <v>Jardinière de légumes</v>
      </c>
      <c r="G43" s="484"/>
      <c r="H43" s="297"/>
      <c r="I43" s="207"/>
      <c r="J43" s="207"/>
      <c r="K43" s="208"/>
    </row>
    <row r="44" spans="2:11" ht="23.25" customHeight="1" thickBot="1">
      <c r="B44" s="472"/>
      <c r="C44" s="500" t="str">
        <f>+'MENU ABC 5E'!C44</f>
        <v>Camembert</v>
      </c>
      <c r="D44" s="484"/>
      <c r="E44" s="297"/>
      <c r="F44" s="484" t="str">
        <f>+'MENU ABC 5E'!E44</f>
        <v>Saint Paulin</v>
      </c>
      <c r="G44" s="484"/>
      <c r="H44" s="297"/>
      <c r="I44" s="484" t="str">
        <f>+'MENU ABC 5E'!I44</f>
        <v>Floraline au lait à la fleur d'oranger</v>
      </c>
      <c r="J44" s="484"/>
      <c r="K44" s="136"/>
    </row>
    <row r="45" spans="2:11" ht="23.25" customHeight="1" thickBot="1">
      <c r="B45" s="472"/>
      <c r="C45" s="510" t="str">
        <f>+'MENU ABC 5E'!C45</f>
        <v>Purée de pommes crème de marrons</v>
      </c>
      <c r="D45" s="511"/>
      <c r="E45" s="298"/>
      <c r="F45" s="511" t="str">
        <f>+'MENU ABC 5E'!E45</f>
        <v>Entremets café</v>
      </c>
      <c r="G45" s="511"/>
      <c r="H45" s="298"/>
      <c r="I45" s="210"/>
      <c r="J45" s="210"/>
      <c r="K45" s="211"/>
    </row>
    <row r="46" spans="2:11" ht="21.75" hidden="1" customHeight="1">
      <c r="B46" s="374"/>
      <c r="C46" s="290"/>
      <c r="D46" s="290"/>
      <c r="E46" s="297"/>
      <c r="F46" s="290"/>
      <c r="G46" s="290"/>
      <c r="H46" s="297"/>
      <c r="I46" s="207"/>
      <c r="J46" s="207"/>
      <c r="K46" s="207"/>
    </row>
    <row r="47" spans="2:11" ht="18" customHeight="1" thickBot="1">
      <c r="B47" s="368"/>
      <c r="C47" s="533" t="str">
        <f>+I48</f>
        <v>Potage St Germain</v>
      </c>
      <c r="D47" s="536"/>
      <c r="E47" s="213"/>
      <c r="F47" s="532" t="str">
        <f>+I48</f>
        <v>Potage St Germain</v>
      </c>
      <c r="G47" s="533"/>
      <c r="H47" s="213"/>
      <c r="I47" s="290"/>
      <c r="J47" s="290"/>
      <c r="K47" s="117"/>
    </row>
    <row r="48" spans="2:11" ht="22.5" customHeight="1" thickBot="1">
      <c r="B48" s="372">
        <f>+B41+1</f>
        <v>24</v>
      </c>
      <c r="C48" s="501" t="str">
        <f>'MENU ABC 5E'!C48</f>
        <v>Croisillon aux champignons</v>
      </c>
      <c r="D48" s="502"/>
      <c r="E48" s="295"/>
      <c r="F48" s="502" t="str">
        <f>+'MENU ABC 5E'!E48</f>
        <v>Poireaux vinaigrette</v>
      </c>
      <c r="G48" s="502"/>
      <c r="H48" s="295"/>
      <c r="I48" s="509" t="str">
        <f>+'MENU ABC 5E'!I48</f>
        <v>Potage St Germain</v>
      </c>
      <c r="J48" s="509"/>
      <c r="K48" s="137"/>
    </row>
    <row r="49" spans="2:11" ht="22.5" customHeight="1">
      <c r="B49" s="471" t="s">
        <v>8</v>
      </c>
      <c r="C49" s="501" t="str">
        <f>'MENU ABC 5E'!C49</f>
        <v>Rôti de veau sauce Vallée d'Auge</v>
      </c>
      <c r="D49" s="502"/>
      <c r="E49" s="295"/>
      <c r="F49" s="502" t="str">
        <f>+'MENU ABC 5E'!E49</f>
        <v>Jambonneau et moutarde</v>
      </c>
      <c r="G49" s="502"/>
      <c r="H49" s="295"/>
      <c r="I49" s="290"/>
      <c r="J49" s="290"/>
      <c r="K49" s="203"/>
    </row>
    <row r="50" spans="2:11" ht="22.5" customHeight="1" thickBot="1">
      <c r="B50" s="471"/>
      <c r="C50" s="501" t="str">
        <f>'MENU ABC 5E'!C50</f>
        <v>Carottes et navets braisés</v>
      </c>
      <c r="D50" s="502"/>
      <c r="E50" s="295"/>
      <c r="F50" s="502" t="str">
        <f>+'MENU ABC 5E'!E50</f>
        <v>P. de terre rissolées</v>
      </c>
      <c r="G50" s="502"/>
      <c r="H50" s="295"/>
      <c r="I50" s="290"/>
      <c r="J50" s="290"/>
      <c r="K50" s="203"/>
    </row>
    <row r="51" spans="2:11" ht="22.5" customHeight="1" thickBot="1">
      <c r="B51" s="471"/>
      <c r="C51" s="501" t="str">
        <f>'MENU ABC 5E'!C51</f>
        <v>Petit fromage frais aux noix</v>
      </c>
      <c r="D51" s="502"/>
      <c r="E51" s="295"/>
      <c r="F51" s="527" t="str">
        <f>+'MENU ABC 5E'!E51</f>
        <v>Cantal</v>
      </c>
      <c r="G51" s="527"/>
      <c r="H51" s="296"/>
      <c r="I51" s="484" t="str">
        <f>+'MENU ABC 5E'!I51</f>
        <v>Bouillie de froment au chocolat</v>
      </c>
      <c r="J51" s="484"/>
      <c r="K51" s="136"/>
    </row>
    <row r="52" spans="2:11" ht="22.5" customHeight="1">
      <c r="B52" s="471"/>
      <c r="C52" s="525" t="str">
        <f>'MENU ABC 5E'!C52</f>
        <v>Moelleux pistache poire</v>
      </c>
      <c r="D52" s="526"/>
      <c r="E52" s="291"/>
      <c r="F52" s="526" t="str">
        <f>+'MENU ABC 5E'!E52</f>
        <v>Crème dessert vanille</v>
      </c>
      <c r="G52" s="526"/>
      <c r="H52" s="291"/>
      <c r="I52" s="290"/>
      <c r="J52" s="333"/>
      <c r="K52" s="203"/>
    </row>
    <row r="53" spans="2:11" ht="12.75" customHeight="1">
      <c r="C53" s="23"/>
      <c r="D53" s="23"/>
      <c r="E53" s="23"/>
      <c r="F53" s="23"/>
      <c r="G53" s="23"/>
      <c r="H53" s="23"/>
      <c r="I53" s="67"/>
      <c r="J53" s="125"/>
    </row>
    <row r="54" spans="2:11" hidden="1"/>
    <row r="55" spans="2:11" ht="15" customHeight="1">
      <c r="G55" s="497"/>
      <c r="H55" s="498"/>
      <c r="I55" s="498"/>
      <c r="J55" s="498"/>
      <c r="K55" s="499"/>
    </row>
    <row r="56" spans="2:11">
      <c r="C56" s="495" t="str">
        <f>+'MENU ABC 5E'!C56:E56</f>
        <v xml:space="preserve">Salade Marco polo: pâtes, surimi, poivron </v>
      </c>
      <c r="D56" s="495"/>
      <c r="E56" s="495"/>
      <c r="F56" s="496"/>
      <c r="G56" s="489" t="str">
        <f>+'MENU ABC 5E'!G56:K56</f>
        <v xml:space="preserve">Les viandes  de boeuf et les volailles sont d'origine française </v>
      </c>
      <c r="H56" s="490"/>
      <c r="I56" s="490"/>
      <c r="J56" s="490"/>
      <c r="K56" s="491"/>
    </row>
    <row r="57" spans="2:11" ht="15" customHeight="1">
      <c r="C57" s="495" t="str">
        <f>+'MENU ABC 5E'!C57:E57</f>
        <v>Salade pastourelle: pâtes, tomate, poivron</v>
      </c>
      <c r="D57" s="495"/>
      <c r="E57" s="495"/>
      <c r="F57" s="496"/>
      <c r="G57" s="489"/>
      <c r="H57" s="490"/>
      <c r="I57" s="490"/>
      <c r="J57" s="490"/>
      <c r="K57" s="491"/>
    </row>
    <row r="58" spans="2:11" ht="15" customHeight="1">
      <c r="C58" s="495" t="str">
        <f>+'MENU ABC 5E'!C58:E58</f>
        <v>Salade exotique: riz, tomate, ananas, mais</v>
      </c>
      <c r="D58" s="495"/>
      <c r="E58" s="495"/>
      <c r="F58" s="496"/>
      <c r="G58" s="489" t="str">
        <f>+'MENU ABC 5E'!G58:K58</f>
        <v xml:space="preserve">Fruit indiqué sur le menu servi selon sa disponibilité d'approvisionnement </v>
      </c>
      <c r="H58" s="490"/>
      <c r="I58" s="490"/>
      <c r="J58" s="490"/>
      <c r="K58" s="491"/>
    </row>
    <row r="59" spans="2:11" ht="15" customHeight="1">
      <c r="C59" s="495">
        <f>+'MENU ABC 5E'!C59:E59</f>
        <v>0</v>
      </c>
      <c r="D59" s="495"/>
      <c r="E59" s="495"/>
      <c r="F59" s="496"/>
      <c r="G59" s="489"/>
      <c r="H59" s="490"/>
      <c r="I59" s="490"/>
      <c r="J59" s="490"/>
      <c r="K59" s="491"/>
    </row>
    <row r="60" spans="2:11">
      <c r="C60" s="495">
        <f>+'MENU ABC 5E'!C60:E60</f>
        <v>0</v>
      </c>
      <c r="D60" s="495"/>
      <c r="E60" s="495"/>
      <c r="F60" s="496"/>
      <c r="G60" s="492"/>
      <c r="H60" s="493"/>
      <c r="I60" s="493"/>
      <c r="J60" s="493"/>
      <c r="K60" s="494"/>
    </row>
    <row r="69" spans="2:12">
      <c r="F69" s="3"/>
      <c r="G69" s="3"/>
      <c r="H69" s="3"/>
      <c r="I69" s="3"/>
    </row>
    <row r="70" spans="2:12">
      <c r="F70" s="3"/>
      <c r="G70" s="3"/>
      <c r="H70" s="3"/>
      <c r="I70" s="3"/>
    </row>
    <row r="71" spans="2:12" s="1" customFormat="1">
      <c r="B71"/>
      <c r="F71" s="3"/>
      <c r="G71" s="3"/>
      <c r="H71" s="3"/>
      <c r="I71" s="3"/>
      <c r="K71"/>
      <c r="L71"/>
    </row>
    <row r="72" spans="2:12" s="1" customFormat="1">
      <c r="B72"/>
      <c r="F72" s="3"/>
      <c r="G72" s="3"/>
      <c r="H72" s="3"/>
      <c r="I72" s="3"/>
      <c r="K72"/>
      <c r="L72"/>
    </row>
    <row r="73" spans="2:12" s="1" customFormat="1">
      <c r="B73"/>
      <c r="F73" s="3"/>
      <c r="G73" s="3"/>
      <c r="H73" s="3"/>
      <c r="I73" s="3"/>
      <c r="K73"/>
      <c r="L73"/>
    </row>
    <row r="74" spans="2:12" s="1" customFormat="1">
      <c r="B74"/>
      <c r="F74" s="3"/>
      <c r="G74" s="3"/>
      <c r="H74" s="3"/>
      <c r="I74" s="3"/>
      <c r="K74"/>
      <c r="L74"/>
    </row>
    <row r="75" spans="2:12" s="1" customFormat="1">
      <c r="B75"/>
      <c r="F75" s="3"/>
      <c r="G75" s="3"/>
      <c r="H75" s="3"/>
      <c r="I75" s="3"/>
      <c r="K75"/>
      <c r="L75"/>
    </row>
    <row r="76" spans="2:12" s="1" customFormat="1">
      <c r="B76"/>
      <c r="F76" s="3"/>
      <c r="G76" s="3"/>
      <c r="H76" s="3"/>
      <c r="I76" s="3"/>
      <c r="K76"/>
      <c r="L76"/>
    </row>
    <row r="77" spans="2:12" s="1" customFormat="1">
      <c r="B77"/>
      <c r="F77" s="3"/>
      <c r="G77" s="3"/>
      <c r="H77" s="3"/>
      <c r="I77" s="3"/>
      <c r="K77"/>
      <c r="L77"/>
    </row>
    <row r="78" spans="2:12" s="1" customFormat="1">
      <c r="B78"/>
      <c r="F78" s="3"/>
      <c r="G78" s="3"/>
      <c r="H78" s="3"/>
      <c r="I78" s="3"/>
      <c r="K78"/>
      <c r="L78"/>
    </row>
    <row r="79" spans="2:12" s="1" customFormat="1">
      <c r="B79"/>
      <c r="F79" s="3"/>
      <c r="G79" s="3"/>
      <c r="H79" s="3"/>
      <c r="I79" s="3"/>
      <c r="K79"/>
      <c r="L79"/>
    </row>
    <row r="80" spans="2:12" s="1" customFormat="1">
      <c r="B80"/>
      <c r="F80" s="3"/>
      <c r="G80" s="3"/>
      <c r="H80" s="3"/>
      <c r="I80" s="3"/>
      <c r="K80"/>
      <c r="L80"/>
    </row>
    <row r="81" spans="2:12" s="1" customFormat="1">
      <c r="B81"/>
      <c r="F81" s="3"/>
      <c r="G81" s="3"/>
      <c r="H81" s="3"/>
      <c r="I81" s="3"/>
      <c r="K81"/>
      <c r="L81"/>
    </row>
    <row r="82" spans="2:12" s="1" customFormat="1">
      <c r="B82"/>
      <c r="F82" s="3"/>
      <c r="G82" s="3"/>
      <c r="H82" s="3"/>
      <c r="I82" s="3"/>
      <c r="K82"/>
      <c r="L82"/>
    </row>
    <row r="83" spans="2:12" s="1" customFormat="1">
      <c r="B83"/>
      <c r="F83" s="3"/>
      <c r="G83" s="3"/>
      <c r="H83" s="3"/>
      <c r="I83" s="3"/>
      <c r="K83"/>
      <c r="L83"/>
    </row>
    <row r="84" spans="2:12" s="1" customFormat="1">
      <c r="B84"/>
      <c r="F84" s="3"/>
      <c r="G84" s="3"/>
      <c r="H84" s="3"/>
      <c r="I84" s="3"/>
      <c r="K84"/>
      <c r="L84"/>
    </row>
    <row r="85" spans="2:12" s="1" customFormat="1">
      <c r="B85"/>
      <c r="F85" s="3"/>
      <c r="G85" s="3"/>
      <c r="H85" s="3"/>
      <c r="I85" s="3"/>
      <c r="K85"/>
      <c r="L85"/>
    </row>
    <row r="86" spans="2:12" s="1" customFormat="1">
      <c r="B86"/>
      <c r="F86" s="3"/>
      <c r="G86" s="3"/>
      <c r="H86" s="3"/>
      <c r="I86" s="3"/>
      <c r="K86"/>
      <c r="L86"/>
    </row>
    <row r="87" spans="2:12" s="1" customFormat="1">
      <c r="B87"/>
      <c r="F87" s="3"/>
      <c r="G87" s="3"/>
      <c r="H87" s="3"/>
      <c r="I87" s="3"/>
      <c r="K87"/>
      <c r="L87"/>
    </row>
    <row r="88" spans="2:12" s="1" customFormat="1">
      <c r="B88"/>
      <c r="F88" s="3"/>
      <c r="G88" s="3"/>
      <c r="H88" s="3"/>
      <c r="I88" s="3"/>
      <c r="K88"/>
      <c r="L88"/>
    </row>
    <row r="89" spans="2:12" s="1" customFormat="1">
      <c r="B89"/>
      <c r="F89" s="3"/>
      <c r="G89" s="3"/>
      <c r="H89" s="3"/>
      <c r="I89" s="3"/>
      <c r="K89"/>
      <c r="L89"/>
    </row>
    <row r="90" spans="2:12" s="1" customFormat="1">
      <c r="B90"/>
      <c r="F90" s="3"/>
      <c r="G90" s="3"/>
      <c r="H90" s="3"/>
      <c r="I90" s="3"/>
      <c r="K90"/>
      <c r="L90"/>
    </row>
    <row r="91" spans="2:12" s="1" customFormat="1">
      <c r="B91"/>
      <c r="F91" s="3"/>
      <c r="G91" s="3"/>
      <c r="H91" s="3"/>
      <c r="I91" s="3"/>
      <c r="K91"/>
      <c r="L91"/>
    </row>
    <row r="92" spans="2:12" s="1" customFormat="1">
      <c r="B92"/>
      <c r="F92" s="3"/>
      <c r="G92" s="3"/>
      <c r="H92" s="3"/>
      <c r="I92" s="3"/>
      <c r="K92"/>
      <c r="L92"/>
    </row>
    <row r="93" spans="2:12" s="1" customFormat="1">
      <c r="B93"/>
      <c r="F93" s="3"/>
      <c r="G93" s="3"/>
      <c r="H93" s="3"/>
      <c r="I93" s="3"/>
      <c r="K93"/>
      <c r="L93"/>
    </row>
    <row r="94" spans="2:12" s="1" customFormat="1">
      <c r="B94"/>
      <c r="F94" s="3"/>
      <c r="G94" s="3"/>
      <c r="H94" s="3"/>
      <c r="I94" s="3"/>
      <c r="K94"/>
      <c r="L94"/>
    </row>
    <row r="95" spans="2:12" s="1" customFormat="1">
      <c r="B95"/>
      <c r="F95" s="3"/>
      <c r="G95" s="3"/>
      <c r="H95" s="3"/>
      <c r="I95" s="3"/>
      <c r="K95"/>
      <c r="L95"/>
    </row>
    <row r="96" spans="2:12" s="1" customFormat="1">
      <c r="B96"/>
      <c r="F96" s="3"/>
      <c r="G96" s="3"/>
      <c r="H96" s="3"/>
      <c r="I96" s="3"/>
      <c r="K96"/>
      <c r="L96"/>
    </row>
    <row r="97" spans="2:12" s="1" customFormat="1">
      <c r="B97"/>
      <c r="F97" s="3"/>
      <c r="G97" s="3"/>
      <c r="H97" s="3"/>
      <c r="I97" s="3"/>
      <c r="K97"/>
      <c r="L97"/>
    </row>
    <row r="98" spans="2:12" s="1" customFormat="1">
      <c r="B98"/>
      <c r="F98" s="3"/>
      <c r="G98" s="3"/>
      <c r="H98" s="3"/>
      <c r="I98" s="3"/>
      <c r="K98"/>
      <c r="L98"/>
    </row>
    <row r="99" spans="2:12" s="1" customFormat="1">
      <c r="B99"/>
      <c r="F99" s="3"/>
      <c r="G99" s="3"/>
      <c r="H99" s="3"/>
      <c r="I99" s="3"/>
      <c r="K99"/>
      <c r="L99"/>
    </row>
    <row r="100" spans="2:12" s="1" customFormat="1">
      <c r="B100"/>
      <c r="F100" s="3"/>
      <c r="G100" s="3"/>
      <c r="H100" s="3"/>
      <c r="I100" s="3"/>
      <c r="K100"/>
      <c r="L100"/>
    </row>
    <row r="101" spans="2:12" s="1" customFormat="1">
      <c r="B101"/>
      <c r="F101" s="3"/>
      <c r="G101" s="3"/>
      <c r="H101" s="3"/>
      <c r="I101" s="3"/>
      <c r="K101"/>
      <c r="L101"/>
    </row>
    <row r="102" spans="2:12" s="1" customFormat="1">
      <c r="B102"/>
      <c r="F102" s="3"/>
      <c r="G102" s="3"/>
      <c r="H102" s="3"/>
      <c r="I102" s="3"/>
      <c r="K102"/>
      <c r="L102"/>
    </row>
    <row r="103" spans="2:12" s="1" customFormat="1">
      <c r="B103"/>
      <c r="F103" s="3"/>
      <c r="G103" s="3"/>
      <c r="H103" s="3"/>
      <c r="I103" s="3"/>
      <c r="K103"/>
      <c r="L103"/>
    </row>
    <row r="104" spans="2:12" s="1" customFormat="1">
      <c r="B104"/>
      <c r="F104" s="3"/>
      <c r="G104" s="3"/>
      <c r="H104" s="3"/>
      <c r="I104" s="3"/>
      <c r="K104"/>
      <c r="L104"/>
    </row>
    <row r="105" spans="2:12" s="1" customFormat="1">
      <c r="B105"/>
      <c r="F105" s="3"/>
      <c r="G105" s="3"/>
      <c r="H105" s="3"/>
      <c r="I105" s="3"/>
      <c r="K105"/>
      <c r="L105"/>
    </row>
    <row r="106" spans="2:12" s="1" customFormat="1">
      <c r="B106"/>
      <c r="F106" s="3"/>
      <c r="G106" s="3"/>
      <c r="H106" s="3"/>
      <c r="I106" s="3"/>
      <c r="K106"/>
      <c r="L106"/>
    </row>
    <row r="107" spans="2:12" s="1" customFormat="1">
      <c r="B107"/>
      <c r="F107" s="3"/>
      <c r="G107" s="3"/>
      <c r="H107" s="3"/>
      <c r="I107" s="3"/>
      <c r="K107"/>
      <c r="L107"/>
    </row>
    <row r="108" spans="2:12" s="1" customFormat="1">
      <c r="B108"/>
      <c r="F108" s="3"/>
      <c r="G108" s="3"/>
      <c r="H108" s="3"/>
      <c r="I108" s="3"/>
      <c r="K108"/>
      <c r="L108"/>
    </row>
    <row r="109" spans="2:12" s="1" customFormat="1">
      <c r="B109"/>
      <c r="F109" s="3"/>
      <c r="G109" s="3"/>
      <c r="H109" s="3"/>
      <c r="I109" s="3"/>
      <c r="K109"/>
      <c r="L109"/>
    </row>
    <row r="110" spans="2:12" s="1" customFormat="1">
      <c r="B110"/>
      <c r="F110" s="3"/>
      <c r="G110" s="3"/>
      <c r="H110" s="3"/>
      <c r="I110" s="3"/>
      <c r="K110"/>
      <c r="L110"/>
    </row>
    <row r="111" spans="2:12" s="1" customFormat="1">
      <c r="B111"/>
      <c r="F111" s="3"/>
      <c r="G111" s="3"/>
      <c r="H111" s="3"/>
      <c r="I111" s="3"/>
      <c r="K111"/>
      <c r="L111"/>
    </row>
    <row r="112" spans="2:12" s="1" customFormat="1">
      <c r="B112"/>
      <c r="F112" s="3"/>
      <c r="G112" s="3"/>
      <c r="H112" s="3"/>
      <c r="I112" s="3"/>
      <c r="K112"/>
      <c r="L112"/>
    </row>
    <row r="113" spans="2:12" s="1" customFormat="1">
      <c r="B113"/>
      <c r="F113" s="3"/>
      <c r="G113" s="3"/>
      <c r="H113" s="3"/>
      <c r="I113" s="3"/>
      <c r="K113"/>
      <c r="L113"/>
    </row>
    <row r="114" spans="2:12" s="1" customFormat="1">
      <c r="B114"/>
      <c r="F114" s="3"/>
      <c r="G114" s="3"/>
      <c r="H114" s="3"/>
      <c r="I114" s="3"/>
      <c r="K114"/>
      <c r="L114"/>
    </row>
    <row r="115" spans="2:12" s="1" customFormat="1">
      <c r="B115"/>
      <c r="F115" s="3"/>
      <c r="G115" s="3"/>
      <c r="H115" s="3"/>
      <c r="I115" s="3"/>
      <c r="K115"/>
      <c r="L115"/>
    </row>
    <row r="116" spans="2:12" s="1" customFormat="1">
      <c r="B116"/>
      <c r="F116" s="3"/>
      <c r="G116" s="3"/>
      <c r="H116" s="3"/>
      <c r="I116" s="3"/>
      <c r="K116"/>
      <c r="L116"/>
    </row>
    <row r="117" spans="2:12" s="1" customFormat="1">
      <c r="B117"/>
      <c r="F117" s="3"/>
      <c r="G117" s="3"/>
      <c r="H117" s="3"/>
      <c r="I117" s="3"/>
      <c r="K117"/>
      <c r="L117"/>
    </row>
  </sheetData>
  <mergeCells count="121">
    <mergeCell ref="C60:F60"/>
    <mergeCell ref="G60:K60"/>
    <mergeCell ref="F4:H4"/>
    <mergeCell ref="C4:E4"/>
    <mergeCell ref="C5:D5"/>
    <mergeCell ref="F5:G5"/>
    <mergeCell ref="C12:D12"/>
    <mergeCell ref="F12:G12"/>
    <mergeCell ref="F19:G19"/>
    <mergeCell ref="C19:D19"/>
    <mergeCell ref="C57:F57"/>
    <mergeCell ref="G57:K57"/>
    <mergeCell ref="C58:F58"/>
    <mergeCell ref="G58:K58"/>
    <mergeCell ref="C59:F59"/>
    <mergeCell ref="G59:K59"/>
    <mergeCell ref="I51:J51"/>
    <mergeCell ref="C52:D52"/>
    <mergeCell ref="F52:G52"/>
    <mergeCell ref="G55:K55"/>
    <mergeCell ref="C56:F56"/>
    <mergeCell ref="G56:K56"/>
    <mergeCell ref="I37:J37"/>
    <mergeCell ref="C38:D38"/>
    <mergeCell ref="B49:B52"/>
    <mergeCell ref="C49:D49"/>
    <mergeCell ref="F49:G49"/>
    <mergeCell ref="C50:D50"/>
    <mergeCell ref="F50:G50"/>
    <mergeCell ref="C51:D51"/>
    <mergeCell ref="F51:G51"/>
    <mergeCell ref="I44:J44"/>
    <mergeCell ref="C45:D45"/>
    <mergeCell ref="F45:G45"/>
    <mergeCell ref="C48:D48"/>
    <mergeCell ref="F48:G48"/>
    <mergeCell ref="I48:J48"/>
    <mergeCell ref="F47:G47"/>
    <mergeCell ref="C47:D47"/>
    <mergeCell ref="B42:B45"/>
    <mergeCell ref="C42:D42"/>
    <mergeCell ref="F42:G42"/>
    <mergeCell ref="C43:D43"/>
    <mergeCell ref="F43:G43"/>
    <mergeCell ref="C44:D44"/>
    <mergeCell ref="F44:G44"/>
    <mergeCell ref="F38:G38"/>
    <mergeCell ref="C41:D41"/>
    <mergeCell ref="F41:G41"/>
    <mergeCell ref="I41:J41"/>
    <mergeCell ref="C40:D40"/>
    <mergeCell ref="F40:G40"/>
    <mergeCell ref="B35:B38"/>
    <mergeCell ref="C35:D35"/>
    <mergeCell ref="F35:G35"/>
    <mergeCell ref="C36:D36"/>
    <mergeCell ref="F36:G36"/>
    <mergeCell ref="C37:D37"/>
    <mergeCell ref="F37:G37"/>
    <mergeCell ref="I30:J30"/>
    <mergeCell ref="C31:D31"/>
    <mergeCell ref="F31:G31"/>
    <mergeCell ref="C34:D34"/>
    <mergeCell ref="F34:G34"/>
    <mergeCell ref="I34:J34"/>
    <mergeCell ref="F33:G33"/>
    <mergeCell ref="C33:D33"/>
    <mergeCell ref="B28:B31"/>
    <mergeCell ref="C28:D28"/>
    <mergeCell ref="F28:G28"/>
    <mergeCell ref="C29:D29"/>
    <mergeCell ref="F29:G29"/>
    <mergeCell ref="C30:D30"/>
    <mergeCell ref="F30:G30"/>
    <mergeCell ref="I23:J23"/>
    <mergeCell ref="C24:D24"/>
    <mergeCell ref="F24:G24"/>
    <mergeCell ref="C27:D27"/>
    <mergeCell ref="F27:G27"/>
    <mergeCell ref="I27:J27"/>
    <mergeCell ref="C26:D26"/>
    <mergeCell ref="F26:G26"/>
    <mergeCell ref="B21:B24"/>
    <mergeCell ref="C21:D21"/>
    <mergeCell ref="F21:G21"/>
    <mergeCell ref="C22:D22"/>
    <mergeCell ref="F22:G22"/>
    <mergeCell ref="C23:D23"/>
    <mergeCell ref="F23:G23"/>
    <mergeCell ref="I16:J16"/>
    <mergeCell ref="C17:D17"/>
    <mergeCell ref="F17:G17"/>
    <mergeCell ref="C20:D20"/>
    <mergeCell ref="F20:G20"/>
    <mergeCell ref="I20:J20"/>
    <mergeCell ref="B14:B17"/>
    <mergeCell ref="C14:D14"/>
    <mergeCell ref="F14:G14"/>
    <mergeCell ref="C15:D15"/>
    <mergeCell ref="F15:G15"/>
    <mergeCell ref="C16:D16"/>
    <mergeCell ref="F16:G16"/>
    <mergeCell ref="C13:D13"/>
    <mergeCell ref="F13:G13"/>
    <mergeCell ref="I13:J13"/>
    <mergeCell ref="B7:B10"/>
    <mergeCell ref="C7:D7"/>
    <mergeCell ref="F7:G7"/>
    <mergeCell ref="C8:D8"/>
    <mergeCell ref="F8:G8"/>
    <mergeCell ref="C9:D9"/>
    <mergeCell ref="F9:G9"/>
    <mergeCell ref="C1:D1"/>
    <mergeCell ref="G2:K2"/>
    <mergeCell ref="I4:K4"/>
    <mergeCell ref="C6:D6"/>
    <mergeCell ref="F6:G6"/>
    <mergeCell ref="I6:J6"/>
    <mergeCell ref="I9:J9"/>
    <mergeCell ref="C10:D10"/>
    <mergeCell ref="F10:G10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13"/>
  <sheetViews>
    <sheetView showGridLines="0" showZeros="0" view="pageBreakPreview" topLeftCell="A18" zoomScaleNormal="100" zoomScaleSheetLayoutView="100" zoomScalePageLayoutView="90" workbookViewId="0">
      <selection activeCell="I23" sqref="I23:J23"/>
    </sheetView>
  </sheetViews>
  <sheetFormatPr baseColWidth="10" defaultColWidth="11.28515625" defaultRowHeight="15"/>
  <cols>
    <col min="1" max="1" width="3.7109375" customWidth="1"/>
    <col min="2" max="2" width="6.42578125" customWidth="1"/>
    <col min="3" max="3" width="27" style="1" customWidth="1"/>
    <col min="4" max="4" width="28.140625" style="1" customWidth="1"/>
    <col min="5" max="5" width="26.5703125" style="1" customWidth="1"/>
    <col min="6" max="6" width="24.42578125" style="1" customWidth="1"/>
    <col min="7" max="7" width="24.5703125" customWidth="1"/>
    <col min="8" max="8" width="25" customWidth="1"/>
    <col min="9" max="9" width="25.42578125" customWidth="1"/>
  </cols>
  <sheetData>
    <row r="1" spans="2:9" ht="93" customHeight="1">
      <c r="C1" s="473"/>
      <c r="D1" s="473"/>
      <c r="E1"/>
      <c r="F1"/>
    </row>
    <row r="2" spans="2:9" ht="43.5" customHeight="1">
      <c r="C2" s="542" t="s">
        <v>78</v>
      </c>
      <c r="D2" s="542"/>
      <c r="E2" s="362"/>
      <c r="G2" s="448" t="str">
        <f>'MENU ABC 5E'!G2:K2</f>
        <v>NOM DU CLIENT</v>
      </c>
      <c r="H2" s="448"/>
    </row>
    <row r="3" spans="2:9" ht="8.25" customHeight="1">
      <c r="C3" s="474"/>
      <c r="D3" s="474"/>
      <c r="E3"/>
      <c r="F3"/>
    </row>
    <row r="4" spans="2:9" s="20" customFormat="1" ht="19.5" customHeight="1">
      <c r="C4" s="111" t="s">
        <v>2</v>
      </c>
      <c r="D4" s="112" t="s">
        <v>3</v>
      </c>
      <c r="E4" s="109" t="s">
        <v>4</v>
      </c>
      <c r="F4" s="110" t="s">
        <v>5</v>
      </c>
      <c r="G4" s="111" t="s">
        <v>6</v>
      </c>
      <c r="H4" s="113" t="s">
        <v>7</v>
      </c>
      <c r="I4" s="114" t="s">
        <v>8</v>
      </c>
    </row>
    <row r="5" spans="2:9" ht="18" hidden="1" customHeight="1" thickBot="1">
      <c r="B5" s="546" t="s">
        <v>63</v>
      </c>
      <c r="C5" s="61" t="s">
        <v>0</v>
      </c>
      <c r="D5" s="106" t="s">
        <v>0</v>
      </c>
      <c r="E5" s="61" t="s">
        <v>0</v>
      </c>
      <c r="F5" s="107"/>
    </row>
    <row r="6" spans="2:9" ht="31.5" customHeight="1">
      <c r="B6" s="546"/>
      <c r="C6" s="194" t="str">
        <f>'MENU ABC 5E'!C6</f>
        <v>Macédoine de légumes mayonnaise</v>
      </c>
      <c r="D6" s="194" t="str">
        <f>'MENU ABC 5E'!C13</f>
        <v>Carottes râpées vinaigrette</v>
      </c>
      <c r="E6" s="194" t="str">
        <f>'MENU ABC 5E'!C20</f>
        <v>Salade de lentilles vinaigrette</v>
      </c>
      <c r="F6" s="194" t="str">
        <f>'MENU ABC 5E'!C27</f>
        <v>Chou blanc sauce fromage blanc curry</v>
      </c>
      <c r="G6" s="194" t="str">
        <f>'MENU ABC 5E'!C34</f>
        <v>Salade pastourelle</v>
      </c>
      <c r="H6" s="194" t="str">
        <f>'MENU ABC 5E'!C41</f>
        <v>Saucisson à l'ail</v>
      </c>
      <c r="I6" s="194" t="str">
        <f>'MENU ABC 5E'!C48</f>
        <v>Croisillon aux champignons</v>
      </c>
    </row>
    <row r="7" spans="2:9" ht="34.5" customHeight="1">
      <c r="B7" s="546"/>
      <c r="C7" s="195" t="str">
        <f>'MENU ABC 5E'!E6</f>
        <v>Salade Marco Polo</v>
      </c>
      <c r="D7" s="195" t="str">
        <f>'MENU ABC 5E'!E13</f>
        <v>Salade exotique</v>
      </c>
      <c r="E7" s="195" t="str">
        <f>'MENU ABC 5E'!E20</f>
        <v>Betteraves ciboulette</v>
      </c>
      <c r="F7" s="195" t="str">
        <f>'MENU ABC 5E'!E27</f>
        <v>Rillettes</v>
      </c>
      <c r="G7" s="195" t="str">
        <f>'MENU ABC 5E'!E34</f>
        <v>Cervelas</v>
      </c>
      <c r="H7" s="195" t="str">
        <f>'MENU ABC 5E'!E41</f>
        <v>Taboulé</v>
      </c>
      <c r="I7" s="195" t="str">
        <f>'MENU ABC 5E'!E48</f>
        <v>Poireaux vinaigrette</v>
      </c>
    </row>
    <row r="8" spans="2:9" ht="21.95" customHeight="1">
      <c r="B8" s="546"/>
      <c r="C8" s="345" t="s">
        <v>40</v>
      </c>
      <c r="D8" s="345" t="s">
        <v>40</v>
      </c>
      <c r="E8" s="345" t="s">
        <v>40</v>
      </c>
      <c r="F8" s="345" t="s">
        <v>40</v>
      </c>
      <c r="G8" s="345" t="s">
        <v>40</v>
      </c>
      <c r="H8" s="345" t="s">
        <v>40</v>
      </c>
      <c r="I8" s="345" t="s">
        <v>40</v>
      </c>
    </row>
    <row r="9" spans="2:9" ht="21.95" customHeight="1">
      <c r="B9" s="546"/>
      <c r="C9" s="346" t="s">
        <v>66</v>
      </c>
      <c r="D9" s="346" t="s">
        <v>66</v>
      </c>
      <c r="E9" s="346" t="s">
        <v>66</v>
      </c>
      <c r="F9" s="346" t="s">
        <v>66</v>
      </c>
      <c r="G9" s="346" t="s">
        <v>66</v>
      </c>
      <c r="H9" s="346" t="s">
        <v>66</v>
      </c>
      <c r="I9" s="346" t="s">
        <v>66</v>
      </c>
    </row>
    <row r="10" spans="2:9" ht="12.75" hidden="1" customHeight="1" thickBot="1">
      <c r="B10" s="381"/>
      <c r="C10" s="193"/>
      <c r="D10" s="193"/>
      <c r="E10" s="193"/>
      <c r="F10" s="193"/>
      <c r="G10" s="193"/>
      <c r="H10" s="193"/>
      <c r="I10" s="193"/>
    </row>
    <row r="11" spans="2:9" ht="18" hidden="1" customHeight="1" thickBot="1">
      <c r="B11" s="544" t="s">
        <v>62</v>
      </c>
      <c r="C11" s="193"/>
      <c r="D11" s="193"/>
      <c r="E11" s="193"/>
      <c r="F11" s="193"/>
      <c r="G11" s="193"/>
      <c r="H11" s="193"/>
      <c r="I11" s="193"/>
    </row>
    <row r="12" spans="2:9" ht="31.5" customHeight="1">
      <c r="B12" s="544"/>
      <c r="C12" s="348" t="str">
        <f>'MENU ABC 5E'!C7</f>
        <v>Boulettes de bœuf sauce tomate</v>
      </c>
      <c r="D12" s="348" t="str">
        <f>'MENU ABC 5E'!C14</f>
        <v>P. de terre à la savoyarde</v>
      </c>
      <c r="E12" s="348" t="str">
        <f>'MENU ABC 5E'!C21</f>
        <v>Paupiette de veau sauce chasseur</v>
      </c>
      <c r="F12" s="348" t="str">
        <f>'MENU ABC 5E'!C28</f>
        <v>Poulet rôti sauce suprême</v>
      </c>
      <c r="G12" s="348" t="str">
        <f>'MENU ABC 5E'!C35</f>
        <v>Colin meunière citron</v>
      </c>
      <c r="H12" s="348" t="str">
        <f>'MENU ABC 5E'!C42</f>
        <v>Escalope de poulet au curry</v>
      </c>
      <c r="I12" s="348" t="str">
        <f>'MENU ABC 5E'!C49</f>
        <v>Rôti de veau sauce Vallée d'Auge</v>
      </c>
    </row>
    <row r="13" spans="2:9" ht="27.75" customHeight="1">
      <c r="B13" s="544"/>
      <c r="C13" s="349" t="str">
        <f>'MENU ABC 5E'!E7</f>
        <v>Sauté de porc au paprika</v>
      </c>
      <c r="D13" s="349" t="str">
        <f>'MENU ABC 5E'!E14</f>
        <v>Filet de lieu sauce concarnoise</v>
      </c>
      <c r="E13" s="349" t="str">
        <f>'MENU ABC 5E'!E21</f>
        <v>Rognons de porc sauce madère</v>
      </c>
      <c r="F13" s="349" t="str">
        <f>'MENU ABC 5E'!E28</f>
        <v>Lasagnes bolognaise</v>
      </c>
      <c r="G13" s="349" t="str">
        <f>'MENU ABC 5E'!E35</f>
        <v>Emincés de dinde forestière</v>
      </c>
      <c r="H13" s="349" t="str">
        <f>'MENU ABC 5E'!E42</f>
        <v>Œufs brouillés aux fines herbes</v>
      </c>
      <c r="I13" s="349" t="str">
        <f>'MENU ABC 5E'!E49</f>
        <v>Jambonneau et moutarde</v>
      </c>
    </row>
    <row r="14" spans="2:9" ht="29.25" customHeight="1">
      <c r="B14" s="544"/>
      <c r="C14" s="350" t="s">
        <v>93</v>
      </c>
      <c r="D14" s="350" t="s">
        <v>93</v>
      </c>
      <c r="E14" s="350" t="s">
        <v>93</v>
      </c>
      <c r="F14" s="350" t="s">
        <v>93</v>
      </c>
      <c r="G14" s="350" t="s">
        <v>93</v>
      </c>
      <c r="H14" s="350" t="s">
        <v>93</v>
      </c>
      <c r="I14" s="350" t="s">
        <v>93</v>
      </c>
    </row>
    <row r="15" spans="2:9" ht="21.75" customHeight="1">
      <c r="B15" s="544"/>
      <c r="C15" s="351" t="s">
        <v>47</v>
      </c>
      <c r="D15" s="351" t="s">
        <v>47</v>
      </c>
      <c r="E15" s="351" t="s">
        <v>47</v>
      </c>
      <c r="F15" s="351" t="s">
        <v>47</v>
      </c>
      <c r="G15" s="351" t="s">
        <v>47</v>
      </c>
      <c r="H15" s="351" t="s">
        <v>47</v>
      </c>
      <c r="I15" s="351" t="s">
        <v>47</v>
      </c>
    </row>
    <row r="16" spans="2:9" ht="12.75" hidden="1" customHeight="1" thickBot="1">
      <c r="B16" s="381"/>
      <c r="C16" s="193"/>
      <c r="D16" s="193"/>
      <c r="E16" s="193"/>
      <c r="F16" s="193"/>
      <c r="G16" s="193"/>
      <c r="H16" s="193"/>
      <c r="I16" s="193"/>
    </row>
    <row r="17" spans="2:9" ht="2.25" hidden="1" customHeight="1">
      <c r="B17" s="547" t="s">
        <v>64</v>
      </c>
      <c r="C17" s="193"/>
      <c r="D17" s="193"/>
      <c r="E17" s="193"/>
      <c r="F17" s="193"/>
      <c r="G17" s="193"/>
      <c r="H17" s="193"/>
      <c r="I17" s="193"/>
    </row>
    <row r="18" spans="2:9" ht="27" customHeight="1">
      <c r="B18" s="547"/>
      <c r="C18" s="194" t="str">
        <f>'MENU ABC 5E'!C8</f>
        <v>Coquillettes</v>
      </c>
      <c r="D18" s="194" t="str">
        <f>'MENU ABC 5E'!C15</f>
        <v>***</v>
      </c>
      <c r="E18" s="194" t="str">
        <f>'MENU ABC 5E'!C22</f>
        <v>Purée de céleri</v>
      </c>
      <c r="F18" s="194" t="str">
        <f>'MENU ABC 5E'!C29</f>
        <v>Légumes du pot</v>
      </c>
      <c r="G18" s="194" t="str">
        <f>'MENU ABC 5E'!C36</f>
        <v>Chou-fleur béchamel</v>
      </c>
      <c r="H18" s="194" t="str">
        <f>'MENU ABC 5E'!C43</f>
        <v>Haricots coco</v>
      </c>
      <c r="I18" s="352" t="str">
        <f>'MENU ABC 5E'!C50</f>
        <v>Carottes et navets braisés</v>
      </c>
    </row>
    <row r="19" spans="2:9" ht="33" customHeight="1">
      <c r="B19" s="547"/>
      <c r="C19" s="195" t="str">
        <f>'MENU ABC 5E'!E8</f>
        <v>Chou de Bruxelles</v>
      </c>
      <c r="D19" s="195" t="str">
        <f>'MENU ABC 5E'!E15</f>
        <v>Julienne de légumes</v>
      </c>
      <c r="E19" s="195" t="str">
        <f>'MENU ABC 5E'!E22</f>
        <v>Pommes vapeur</v>
      </c>
      <c r="F19" s="195" t="str">
        <f>'MENU ABC 5E'!E29</f>
        <v>***</v>
      </c>
      <c r="G19" s="195" t="str">
        <f>'MENU ABC 5E'!E36</f>
        <v>Purée de p. de terre</v>
      </c>
      <c r="H19" s="195" t="str">
        <f>'MENU ABC 5E'!E43</f>
        <v>Jardinière de légumes</v>
      </c>
      <c r="I19" s="352" t="str">
        <f>'MENU ABC 5E'!E50</f>
        <v>P. de terre rissolées</v>
      </c>
    </row>
    <row r="20" spans="2:9" ht="30.75" customHeight="1">
      <c r="B20" s="547"/>
      <c r="C20" s="343" t="s">
        <v>67</v>
      </c>
      <c r="D20" s="343" t="s">
        <v>67</v>
      </c>
      <c r="E20" s="343" t="s">
        <v>67</v>
      </c>
      <c r="F20" s="343" t="s">
        <v>67</v>
      </c>
      <c r="G20" s="343" t="s">
        <v>67</v>
      </c>
      <c r="H20" s="343" t="s">
        <v>67</v>
      </c>
      <c r="I20" s="353" t="s">
        <v>67</v>
      </c>
    </row>
    <row r="21" spans="2:9" ht="30.75" customHeight="1">
      <c r="B21" s="547"/>
      <c r="C21" s="344" t="s">
        <v>98</v>
      </c>
      <c r="D21" s="344" t="s">
        <v>98</v>
      </c>
      <c r="E21" s="344" t="s">
        <v>98</v>
      </c>
      <c r="F21" s="344" t="s">
        <v>98</v>
      </c>
      <c r="G21" s="344" t="s">
        <v>98</v>
      </c>
      <c r="H21" s="344" t="s">
        <v>98</v>
      </c>
      <c r="I21" s="344" t="s">
        <v>98</v>
      </c>
    </row>
    <row r="22" spans="2:9" ht="16.5" hidden="1" customHeight="1">
      <c r="B22" s="381"/>
      <c r="C22" s="193"/>
      <c r="D22" s="193"/>
      <c r="E22" s="193"/>
      <c r="F22" s="193"/>
      <c r="G22" s="193"/>
      <c r="H22" s="193"/>
      <c r="I22" s="193"/>
    </row>
    <row r="23" spans="2:9" ht="31.5" customHeight="1">
      <c r="B23" s="543" t="s">
        <v>117</v>
      </c>
      <c r="C23" s="348" t="str">
        <f>'MENU ABC 5E'!C9</f>
        <v>Fondu président</v>
      </c>
      <c r="D23" s="348" t="str">
        <f>'MENU ABC 5E'!C16</f>
        <v>Coulommiers</v>
      </c>
      <c r="E23" s="348" t="str">
        <f>'MENU ABC 5E'!C23</f>
        <v>Fraidou</v>
      </c>
      <c r="F23" s="348" t="str">
        <f>'MENU ABC 5E'!C30</f>
        <v>Petit fromage frais au sel de Guérande</v>
      </c>
      <c r="G23" s="348" t="str">
        <f>'MENU ABC 5E'!C37</f>
        <v>Gouda</v>
      </c>
      <c r="H23" s="348" t="str">
        <f>'MENU ABC 5E'!C44</f>
        <v>Camembert</v>
      </c>
      <c r="I23" s="348" t="str">
        <f>'MENU ABC 5E'!C51</f>
        <v>Petit fromage frais aux noix</v>
      </c>
    </row>
    <row r="24" spans="2:9" ht="21.95" customHeight="1">
      <c r="B24" s="544"/>
      <c r="C24" s="349" t="str">
        <f>'MENU ABC 5E'!E9</f>
        <v>Yaourt aromatisé</v>
      </c>
      <c r="D24" s="349" t="str">
        <f>'MENU ABC 5E'!E16</f>
        <v>Mimolette</v>
      </c>
      <c r="E24" s="349" t="str">
        <f>'MENU ABC 5E'!E23</f>
        <v>Bûchette mi chèvre</v>
      </c>
      <c r="F24" s="349" t="str">
        <f>'MENU ABC 5E'!E30</f>
        <v>Edam</v>
      </c>
      <c r="G24" s="349" t="str">
        <f>'MENU ABC 5E'!E37</f>
        <v>Carré fromager</v>
      </c>
      <c r="H24" s="349" t="str">
        <f>'MENU ABC 5E'!E44</f>
        <v>Saint Paulin</v>
      </c>
      <c r="I24" s="349" t="str">
        <f>'MENU ABC 5E'!E51</f>
        <v>Cantal</v>
      </c>
    </row>
    <row r="25" spans="2:9" ht="21.95" customHeight="1">
      <c r="B25" s="544"/>
      <c r="C25" s="350" t="s">
        <v>31</v>
      </c>
      <c r="D25" s="350" t="s">
        <v>31</v>
      </c>
      <c r="E25" s="350" t="s">
        <v>31</v>
      </c>
      <c r="F25" s="350" t="s">
        <v>31</v>
      </c>
      <c r="G25" s="350" t="s">
        <v>31</v>
      </c>
      <c r="H25" s="350" t="s">
        <v>31</v>
      </c>
      <c r="I25" s="350" t="s">
        <v>31</v>
      </c>
    </row>
    <row r="26" spans="2:9" ht="21.95" customHeight="1">
      <c r="B26" s="544"/>
      <c r="C26" s="351" t="s">
        <v>44</v>
      </c>
      <c r="D26" s="351" t="s">
        <v>44</v>
      </c>
      <c r="E26" s="351" t="s">
        <v>44</v>
      </c>
      <c r="F26" s="351" t="s">
        <v>44</v>
      </c>
      <c r="G26" s="351" t="s">
        <v>44</v>
      </c>
      <c r="H26" s="351" t="s">
        <v>44</v>
      </c>
      <c r="I26" s="351" t="s">
        <v>44</v>
      </c>
    </row>
    <row r="27" spans="2:9" ht="10.5" hidden="1" customHeight="1">
      <c r="B27" s="381"/>
      <c r="C27" s="193"/>
      <c r="D27" s="193"/>
      <c r="E27" s="193"/>
      <c r="F27" s="193"/>
      <c r="G27" s="193"/>
      <c r="H27" s="193"/>
      <c r="I27" s="193"/>
    </row>
    <row r="28" spans="2:9" ht="18" hidden="1" customHeight="1">
      <c r="B28" s="545" t="s">
        <v>65</v>
      </c>
      <c r="C28" s="193"/>
      <c r="D28" s="193"/>
      <c r="E28" s="193"/>
      <c r="F28" s="193"/>
      <c r="G28" s="193"/>
      <c r="H28" s="193"/>
      <c r="I28" s="193"/>
    </row>
    <row r="29" spans="2:9" ht="34.5" customHeight="1">
      <c r="B29" s="545"/>
      <c r="C29" s="194" t="str">
        <f>'MENU ABC 5E'!C10</f>
        <v>Clémentines</v>
      </c>
      <c r="D29" s="194" t="str">
        <f>'MENU ABC 5E'!C17</f>
        <v>Flan chocolat</v>
      </c>
      <c r="E29" s="194" t="str">
        <f>'MENU ABC 5E'!C24</f>
        <v>Entremets citron</v>
      </c>
      <c r="F29" s="194" t="str">
        <f>'MENU ABC 5E'!C31</f>
        <v>Gaufre au chocolat</v>
      </c>
      <c r="G29" s="194" t="str">
        <f>'MENU ABC 5E'!C38</f>
        <v>Pomme du Verger</v>
      </c>
      <c r="H29" s="194" t="str">
        <f>'MENU ABC 5E'!C45</f>
        <v>Purée de pommes crème de marrons</v>
      </c>
      <c r="I29" s="194" t="str">
        <f>'MENU ABC 5E'!C52</f>
        <v>Moelleux pistache poire</v>
      </c>
    </row>
    <row r="30" spans="2:9" ht="31.5" customHeight="1">
      <c r="B30" s="545"/>
      <c r="C30" s="195" t="str">
        <f>'MENU ABC 5E'!E10</f>
        <v>Purée pomme mangue</v>
      </c>
      <c r="D30" s="195" t="str">
        <f>'MENU ABC 5E'!E17</f>
        <v>Poire</v>
      </c>
      <c r="E30" s="195" t="str">
        <f>'MENU ABC 5E'!E24</f>
        <v>Kiwi</v>
      </c>
      <c r="F30" s="195" t="str">
        <f>'MENU ABC 5E'!E31</f>
        <v>Purée de pommes</v>
      </c>
      <c r="G30" s="195" t="str">
        <f>'MENU ABC 5E'!E38</f>
        <v>Mousse au chocolat noir</v>
      </c>
      <c r="H30" s="195" t="str">
        <f>'MENU ABC 5E'!E45</f>
        <v>Entremets café</v>
      </c>
      <c r="I30" s="195" t="s">
        <v>83</v>
      </c>
    </row>
    <row r="31" spans="2:9" ht="21.95" customHeight="1">
      <c r="B31" s="545"/>
      <c r="C31" s="354" t="s">
        <v>61</v>
      </c>
      <c r="D31" s="354" t="s">
        <v>61</v>
      </c>
      <c r="E31" s="354" t="s">
        <v>61</v>
      </c>
      <c r="F31" s="354" t="s">
        <v>61</v>
      </c>
      <c r="G31" s="354" t="s">
        <v>61</v>
      </c>
      <c r="H31" s="354" t="s">
        <v>61</v>
      </c>
      <c r="I31" s="354" t="s">
        <v>61</v>
      </c>
    </row>
    <row r="32" spans="2:9" ht="21.95" customHeight="1" thickBot="1">
      <c r="B32" s="545"/>
      <c r="C32" s="355" t="s">
        <v>94</v>
      </c>
      <c r="D32" s="355" t="s">
        <v>94</v>
      </c>
      <c r="E32" s="355" t="s">
        <v>94</v>
      </c>
      <c r="F32" s="355" t="s">
        <v>94</v>
      </c>
      <c r="G32" s="355" t="s">
        <v>94</v>
      </c>
      <c r="H32" s="355" t="s">
        <v>94</v>
      </c>
      <c r="I32" s="355" t="s">
        <v>94</v>
      </c>
    </row>
    <row r="33" spans="2:9" ht="12.75" hidden="1" customHeight="1" thickBot="1">
      <c r="B33" s="381"/>
      <c r="C33"/>
      <c r="D33"/>
      <c r="E33"/>
      <c r="F33"/>
    </row>
    <row r="34" spans="2:9" ht="18" hidden="1" customHeight="1" thickBot="1">
      <c r="B34" s="381"/>
      <c r="C34"/>
      <c r="D34"/>
      <c r="E34"/>
      <c r="F34"/>
    </row>
    <row r="35" spans="2:9" ht="31.5" customHeight="1">
      <c r="B35" s="541" t="s">
        <v>11</v>
      </c>
      <c r="C35" s="218" t="str">
        <f>'MENU ABC 5E'!I6</f>
        <v>Potage aux légumes</v>
      </c>
      <c r="D35" s="220" t="str">
        <f>'MENU ABC 5E'!I13</f>
        <v>Crème soubise</v>
      </c>
      <c r="E35" s="218" t="str">
        <f>'MENU ABC 5E'!I20</f>
        <v>Potage de légumes</v>
      </c>
      <c r="F35" s="218" t="str">
        <f>'MENU ABC 5E'!I27</f>
        <v>Potage parmentier</v>
      </c>
      <c r="G35" s="218" t="str">
        <f>'MENU ABC 5E'!I34</f>
        <v>Potage de légumes</v>
      </c>
      <c r="H35" s="224" t="str">
        <f>'MENU ABC 5E'!I41</f>
        <v>Potage crécy</v>
      </c>
      <c r="I35" s="217" t="str">
        <f>'MENU ABC 5E'!I48</f>
        <v>Potage St Germain</v>
      </c>
    </row>
    <row r="36" spans="2:9" ht="31.5" customHeight="1" thickBot="1">
      <c r="B36" s="541"/>
      <c r="C36" s="219" t="str">
        <f>'MENU ABC 5E'!I9</f>
        <v>Semoule au lait à la cannelle</v>
      </c>
      <c r="D36" s="219" t="str">
        <f>'MENU ABC 5E'!I16</f>
        <v>Bouillie de froment</v>
      </c>
      <c r="E36" s="222" t="str">
        <f>'MENU ABC 5E'!I23</f>
        <v xml:space="preserve">Tapioca au lait </v>
      </c>
      <c r="F36" s="223" t="str">
        <f>'MENU ABC 5E'!I30</f>
        <v>Semoule au lait au caramel</v>
      </c>
      <c r="G36" s="219" t="str">
        <f>'MENU ABC 5E'!I37</f>
        <v>Riz au lait vanillé</v>
      </c>
      <c r="H36" s="222" t="str">
        <f>'MENU ABC 5E'!I44</f>
        <v>Floraline au lait à la fleur d'oranger</v>
      </c>
      <c r="I36" s="221" t="str">
        <f>'MENU ABC 5E'!I51</f>
        <v>Bouillie de froment au chocolat</v>
      </c>
    </row>
    <row r="37" spans="2:9" ht="21.95" customHeight="1">
      <c r="B37" s="356"/>
      <c r="C37" s="216"/>
      <c r="D37" s="216"/>
      <c r="E37" s="216"/>
      <c r="F37" s="216"/>
      <c r="G37" s="216"/>
      <c r="H37" s="216"/>
      <c r="I37" s="216"/>
    </row>
    <row r="38" spans="2:9" ht="21.95" customHeight="1">
      <c r="C38"/>
      <c r="D38"/>
      <c r="E38"/>
      <c r="F38"/>
    </row>
    <row r="39" spans="2:9" ht="8.25" customHeight="1">
      <c r="C39"/>
      <c r="D39"/>
      <c r="E39"/>
      <c r="F39"/>
    </row>
    <row r="40" spans="2:9" ht="21.95" customHeight="1">
      <c r="C40" s="451"/>
      <c r="D40" s="451"/>
      <c r="E40"/>
      <c r="F40"/>
      <c r="G40" s="540" t="str">
        <f>'MENU ABC 5E'!$G$56:$J$56</f>
        <v xml:space="preserve">Les viandes  de boeuf et les volailles sont d'origine française </v>
      </c>
      <c r="H40" s="540"/>
      <c r="I40" s="540"/>
    </row>
    <row r="41" spans="2:9" ht="21.95" customHeight="1">
      <c r="C41" s="451"/>
      <c r="D41" s="451"/>
      <c r="E41" s="225"/>
      <c r="F41" s="196"/>
      <c r="G41" s="540" t="str">
        <f>'MENU ABC 5E'!G58</f>
        <v xml:space="preserve">Fruit indiqué sur le menu servi selon sa disponibilité d'approvisionnement </v>
      </c>
      <c r="H41" s="540"/>
      <c r="I41" s="540"/>
    </row>
    <row r="42" spans="2:9" ht="12.75" hidden="1" customHeight="1" thickBot="1">
      <c r="C42" s="451"/>
      <c r="D42" s="451"/>
      <c r="E42"/>
      <c r="F42"/>
    </row>
    <row r="43" spans="2:9" ht="18" hidden="1" customHeight="1" thickBot="1">
      <c r="C43"/>
      <c r="D43"/>
      <c r="E43"/>
      <c r="F43"/>
    </row>
    <row r="44" spans="2:9" ht="21.95" customHeight="1">
      <c r="C44" s="451"/>
      <c r="D44" s="451"/>
      <c r="E44"/>
      <c r="F44"/>
    </row>
    <row r="45" spans="2:9" ht="21.95" customHeight="1">
      <c r="C45"/>
      <c r="D45"/>
      <c r="E45"/>
      <c r="F45"/>
    </row>
    <row r="46" spans="2:9" ht="21.95" customHeight="1">
      <c r="C46"/>
      <c r="D46"/>
      <c r="E46"/>
      <c r="F46"/>
    </row>
    <row r="47" spans="2:9" ht="21.95" customHeight="1">
      <c r="C47"/>
      <c r="D47"/>
      <c r="E47"/>
      <c r="F47"/>
    </row>
    <row r="48" spans="2:9" ht="21.95" customHeight="1">
      <c r="C48"/>
      <c r="D48"/>
      <c r="E48"/>
      <c r="F48"/>
    </row>
    <row r="49" spans="3:5" ht="17.25" customHeight="1">
      <c r="C49" s="23"/>
      <c r="D49" s="67"/>
      <c r="E49" s="67"/>
    </row>
    <row r="53" spans="3:5" ht="15" customHeight="1"/>
    <row r="54" spans="3:5" ht="15" customHeight="1"/>
    <row r="55" spans="3:5">
      <c r="C55" s="451"/>
      <c r="D55" s="451"/>
    </row>
    <row r="56" spans="3:5">
      <c r="C56" s="451"/>
      <c r="D56" s="451"/>
    </row>
    <row r="57" spans="3:5">
      <c r="C57" s="451"/>
      <c r="D57" s="451"/>
    </row>
    <row r="65" spans="2:9" s="1" customFormat="1">
      <c r="B65"/>
      <c r="E65" s="3"/>
      <c r="G65"/>
      <c r="H65"/>
      <c r="I65"/>
    </row>
    <row r="66" spans="2:9" s="1" customFormat="1">
      <c r="B66"/>
      <c r="E66" s="3"/>
      <c r="G66"/>
      <c r="H66"/>
      <c r="I66"/>
    </row>
    <row r="67" spans="2:9" s="1" customFormat="1">
      <c r="B67"/>
      <c r="E67" s="3"/>
      <c r="G67"/>
      <c r="H67"/>
      <c r="I67"/>
    </row>
    <row r="68" spans="2:9" s="1" customFormat="1">
      <c r="B68"/>
      <c r="E68" s="3"/>
      <c r="G68"/>
      <c r="H68"/>
      <c r="I68"/>
    </row>
    <row r="69" spans="2:9" s="1" customFormat="1">
      <c r="B69"/>
      <c r="E69" s="3"/>
      <c r="G69"/>
      <c r="H69"/>
      <c r="I69"/>
    </row>
    <row r="70" spans="2:9" s="1" customFormat="1">
      <c r="B70"/>
      <c r="E70" s="3"/>
      <c r="G70"/>
      <c r="H70"/>
      <c r="I70"/>
    </row>
    <row r="71" spans="2:9" s="1" customFormat="1">
      <c r="B71"/>
      <c r="E71" s="3"/>
      <c r="G71"/>
      <c r="H71"/>
      <c r="I71"/>
    </row>
    <row r="72" spans="2:9" s="1" customFormat="1">
      <c r="B72"/>
      <c r="E72" s="3"/>
      <c r="G72"/>
      <c r="H72"/>
      <c r="I72"/>
    </row>
    <row r="73" spans="2:9" s="1" customFormat="1">
      <c r="B73"/>
      <c r="E73" s="3"/>
      <c r="G73"/>
      <c r="H73"/>
      <c r="I73"/>
    </row>
    <row r="74" spans="2:9" s="1" customFormat="1">
      <c r="B74"/>
      <c r="E74" s="3"/>
      <c r="G74"/>
      <c r="H74"/>
      <c r="I74"/>
    </row>
    <row r="75" spans="2:9" s="1" customFormat="1">
      <c r="B75"/>
      <c r="E75" s="3"/>
      <c r="G75"/>
      <c r="H75"/>
      <c r="I75"/>
    </row>
    <row r="76" spans="2:9" s="1" customFormat="1">
      <c r="B76"/>
      <c r="E76" s="3"/>
      <c r="G76"/>
      <c r="H76"/>
      <c r="I76"/>
    </row>
    <row r="77" spans="2:9" s="1" customFormat="1">
      <c r="B77"/>
      <c r="E77" s="3"/>
      <c r="G77"/>
      <c r="H77"/>
      <c r="I77"/>
    </row>
    <row r="78" spans="2:9" s="1" customFormat="1">
      <c r="B78"/>
      <c r="E78" s="3"/>
      <c r="G78"/>
      <c r="H78"/>
      <c r="I78"/>
    </row>
    <row r="79" spans="2:9" s="1" customFormat="1">
      <c r="B79"/>
      <c r="E79" s="3"/>
      <c r="G79"/>
      <c r="H79"/>
      <c r="I79"/>
    </row>
    <row r="80" spans="2:9" s="1" customFormat="1">
      <c r="B80"/>
      <c r="E80" s="3"/>
      <c r="G80"/>
      <c r="H80"/>
      <c r="I80"/>
    </row>
    <row r="81" spans="2:9" s="1" customFormat="1">
      <c r="B81"/>
      <c r="E81" s="3"/>
      <c r="G81"/>
      <c r="H81"/>
      <c r="I81"/>
    </row>
    <row r="82" spans="2:9" s="1" customFormat="1">
      <c r="B82"/>
      <c r="E82" s="3"/>
      <c r="G82"/>
      <c r="H82"/>
      <c r="I82"/>
    </row>
    <row r="83" spans="2:9" s="1" customFormat="1">
      <c r="B83"/>
      <c r="E83" s="3"/>
      <c r="G83"/>
      <c r="H83"/>
      <c r="I83"/>
    </row>
    <row r="84" spans="2:9" s="1" customFormat="1">
      <c r="B84"/>
      <c r="E84" s="3"/>
      <c r="G84"/>
      <c r="H84"/>
      <c r="I84"/>
    </row>
    <row r="85" spans="2:9" s="1" customFormat="1">
      <c r="B85"/>
      <c r="E85" s="3"/>
      <c r="G85"/>
      <c r="H85"/>
      <c r="I85"/>
    </row>
    <row r="86" spans="2:9" s="1" customFormat="1">
      <c r="B86"/>
      <c r="E86" s="3"/>
      <c r="G86"/>
      <c r="H86"/>
      <c r="I86"/>
    </row>
    <row r="87" spans="2:9" s="1" customFormat="1">
      <c r="B87"/>
      <c r="E87" s="3"/>
      <c r="G87"/>
      <c r="H87"/>
      <c r="I87"/>
    </row>
    <row r="88" spans="2:9" s="1" customFormat="1">
      <c r="B88"/>
      <c r="E88" s="3"/>
      <c r="G88"/>
      <c r="H88"/>
      <c r="I88"/>
    </row>
    <row r="89" spans="2:9" s="1" customFormat="1">
      <c r="B89"/>
      <c r="E89" s="3"/>
      <c r="G89"/>
      <c r="H89"/>
      <c r="I89"/>
    </row>
    <row r="90" spans="2:9" s="1" customFormat="1">
      <c r="B90"/>
      <c r="E90" s="3"/>
      <c r="G90"/>
      <c r="H90"/>
      <c r="I90"/>
    </row>
    <row r="91" spans="2:9" s="1" customFormat="1">
      <c r="B91"/>
      <c r="E91" s="3"/>
      <c r="G91"/>
      <c r="H91"/>
      <c r="I91"/>
    </row>
    <row r="92" spans="2:9" s="1" customFormat="1">
      <c r="B92"/>
      <c r="E92" s="3"/>
      <c r="G92"/>
      <c r="H92"/>
      <c r="I92"/>
    </row>
    <row r="93" spans="2:9" s="1" customFormat="1">
      <c r="B93"/>
      <c r="E93" s="3"/>
      <c r="G93"/>
      <c r="H93"/>
      <c r="I93"/>
    </row>
    <row r="94" spans="2:9" s="1" customFormat="1">
      <c r="B94"/>
      <c r="E94" s="3"/>
      <c r="G94"/>
      <c r="H94"/>
      <c r="I94"/>
    </row>
    <row r="95" spans="2:9" s="1" customFormat="1">
      <c r="B95"/>
      <c r="E95" s="3"/>
      <c r="G95"/>
      <c r="H95"/>
      <c r="I95"/>
    </row>
    <row r="96" spans="2:9" s="1" customFormat="1">
      <c r="B96"/>
      <c r="E96" s="3"/>
      <c r="G96"/>
      <c r="H96"/>
      <c r="I96"/>
    </row>
    <row r="97" spans="2:9" s="1" customFormat="1">
      <c r="B97"/>
      <c r="E97" s="3"/>
      <c r="G97"/>
      <c r="H97"/>
      <c r="I97"/>
    </row>
    <row r="98" spans="2:9" s="1" customFormat="1">
      <c r="B98"/>
      <c r="E98" s="3"/>
      <c r="G98"/>
      <c r="H98"/>
      <c r="I98"/>
    </row>
    <row r="99" spans="2:9" s="1" customFormat="1">
      <c r="B99"/>
      <c r="E99" s="3"/>
      <c r="G99"/>
      <c r="H99"/>
      <c r="I99"/>
    </row>
    <row r="100" spans="2:9" s="1" customFormat="1">
      <c r="B100"/>
      <c r="E100" s="3"/>
      <c r="G100"/>
      <c r="H100"/>
      <c r="I100"/>
    </row>
    <row r="101" spans="2:9" s="1" customFormat="1">
      <c r="B101"/>
      <c r="E101" s="3"/>
      <c r="G101"/>
      <c r="H101"/>
      <c r="I101"/>
    </row>
    <row r="102" spans="2:9" s="1" customFormat="1">
      <c r="B102"/>
      <c r="E102" s="3"/>
      <c r="G102"/>
      <c r="H102"/>
      <c r="I102"/>
    </row>
    <row r="103" spans="2:9" s="1" customFormat="1">
      <c r="B103"/>
      <c r="E103" s="3"/>
      <c r="G103"/>
      <c r="H103"/>
      <c r="I103"/>
    </row>
    <row r="104" spans="2:9" s="1" customFormat="1">
      <c r="B104"/>
      <c r="E104" s="3"/>
      <c r="G104"/>
      <c r="H104"/>
      <c r="I104"/>
    </row>
    <row r="105" spans="2:9" s="1" customFormat="1">
      <c r="B105"/>
      <c r="E105" s="3"/>
      <c r="G105"/>
      <c r="H105"/>
      <c r="I105"/>
    </row>
    <row r="106" spans="2:9" s="1" customFormat="1">
      <c r="B106"/>
      <c r="E106" s="3"/>
      <c r="G106"/>
      <c r="H106"/>
      <c r="I106"/>
    </row>
    <row r="107" spans="2:9" s="1" customFormat="1">
      <c r="B107"/>
      <c r="E107" s="3"/>
      <c r="G107"/>
      <c r="H107"/>
      <c r="I107"/>
    </row>
    <row r="108" spans="2:9" s="1" customFormat="1">
      <c r="B108"/>
      <c r="E108" s="3"/>
      <c r="G108"/>
      <c r="H108"/>
      <c r="I108"/>
    </row>
    <row r="109" spans="2:9" s="1" customFormat="1">
      <c r="B109"/>
      <c r="E109" s="3"/>
      <c r="G109"/>
      <c r="H109"/>
      <c r="I109"/>
    </row>
    <row r="110" spans="2:9" s="1" customFormat="1">
      <c r="B110"/>
      <c r="E110" s="3"/>
      <c r="G110"/>
      <c r="H110"/>
      <c r="I110"/>
    </row>
    <row r="111" spans="2:9" s="1" customFormat="1">
      <c r="B111"/>
      <c r="E111" s="3"/>
      <c r="G111"/>
      <c r="H111"/>
      <c r="I111"/>
    </row>
    <row r="112" spans="2:9" s="1" customFormat="1">
      <c r="B112"/>
      <c r="E112" s="3"/>
      <c r="G112"/>
      <c r="H112"/>
      <c r="I112"/>
    </row>
    <row r="113" spans="2:9" s="1" customFormat="1">
      <c r="B113"/>
      <c r="E113" s="3"/>
      <c r="G113"/>
      <c r="H113"/>
      <c r="I113"/>
    </row>
  </sheetData>
  <mergeCells count="19">
    <mergeCell ref="C1:D1"/>
    <mergeCell ref="C2:D2"/>
    <mergeCell ref="C3:D3"/>
    <mergeCell ref="B23:B26"/>
    <mergeCell ref="B28:B32"/>
    <mergeCell ref="B5:B9"/>
    <mergeCell ref="B11:B15"/>
    <mergeCell ref="B17:B21"/>
    <mergeCell ref="B35:B36"/>
    <mergeCell ref="C55:D55"/>
    <mergeCell ref="C56:D56"/>
    <mergeCell ref="C57:D57"/>
    <mergeCell ref="C44:D44"/>
    <mergeCell ref="C42:D42"/>
    <mergeCell ref="G2:H2"/>
    <mergeCell ref="G40:I40"/>
    <mergeCell ref="G41:I41"/>
    <mergeCell ref="C40:D40"/>
    <mergeCell ref="C41:D41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6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13"/>
  <sheetViews>
    <sheetView showGridLines="0" showZeros="0" view="pageBreakPreview" zoomScaleNormal="100" zoomScaleSheetLayoutView="100" zoomScalePageLayoutView="90" workbookViewId="0">
      <selection activeCell="I23" sqref="I23:J23"/>
    </sheetView>
  </sheetViews>
  <sheetFormatPr baseColWidth="10" defaultColWidth="11.28515625" defaultRowHeight="15"/>
  <cols>
    <col min="1" max="1" width="3.7109375" customWidth="1"/>
    <col min="2" max="2" width="6.42578125" customWidth="1"/>
    <col min="3" max="3" width="27" style="1" customWidth="1"/>
    <col min="4" max="4" width="28.140625" style="1" customWidth="1"/>
    <col min="5" max="5" width="26.5703125" style="1" customWidth="1"/>
    <col min="6" max="6" width="24.42578125" style="1" customWidth="1"/>
    <col min="7" max="7" width="24.5703125" customWidth="1"/>
    <col min="8" max="8" width="25" customWidth="1"/>
    <col min="9" max="9" width="25.42578125" customWidth="1"/>
  </cols>
  <sheetData>
    <row r="1" spans="2:9" ht="93" customHeight="1">
      <c r="C1" s="473"/>
      <c r="D1" s="473"/>
      <c r="E1"/>
      <c r="F1"/>
    </row>
    <row r="2" spans="2:9" ht="43.5" customHeight="1">
      <c r="C2" s="542" t="s">
        <v>78</v>
      </c>
      <c r="D2" s="542"/>
      <c r="E2" s="362" t="s">
        <v>116</v>
      </c>
      <c r="G2" s="448" t="str">
        <f>'MENU ABC 5E'!G2:K2</f>
        <v>NOM DU CLIENT</v>
      </c>
      <c r="H2" s="448"/>
    </row>
    <row r="3" spans="2:9" ht="8.25" customHeight="1">
      <c r="C3" s="474"/>
      <c r="D3" s="474"/>
      <c r="E3"/>
      <c r="F3"/>
    </row>
    <row r="4" spans="2:9" s="20" customFormat="1" ht="19.5" customHeight="1">
      <c r="C4" s="281" t="s">
        <v>2</v>
      </c>
      <c r="D4" s="282" t="s">
        <v>3</v>
      </c>
      <c r="E4" s="279" t="s">
        <v>4</v>
      </c>
      <c r="F4" s="280" t="s">
        <v>5</v>
      </c>
      <c r="G4" s="281" t="s">
        <v>6</v>
      </c>
      <c r="H4" s="113" t="s">
        <v>7</v>
      </c>
      <c r="I4" s="114" t="s">
        <v>8</v>
      </c>
    </row>
    <row r="5" spans="2:9" ht="18" hidden="1" customHeight="1" thickBot="1">
      <c r="B5" s="546" t="s">
        <v>63</v>
      </c>
      <c r="C5" s="283" t="s">
        <v>0</v>
      </c>
      <c r="D5" s="284" t="s">
        <v>0</v>
      </c>
      <c r="E5" s="283" t="s">
        <v>0</v>
      </c>
      <c r="F5" s="123"/>
    </row>
    <row r="6" spans="2:9" ht="31.5" customHeight="1">
      <c r="B6" s="546"/>
      <c r="C6" s="194" t="str">
        <f>'MENU ABC 5E'!C6</f>
        <v>Macédoine de légumes mayonnaise</v>
      </c>
      <c r="D6" s="194" t="str">
        <f>'MENU ABC 5E'!C13</f>
        <v>Carottes râpées vinaigrette</v>
      </c>
      <c r="E6" s="194" t="str">
        <f>'MENU ABC 5E'!C20</f>
        <v>Salade de lentilles vinaigrette</v>
      </c>
      <c r="F6" s="194" t="str">
        <f>'MENU ABC 5E'!C27</f>
        <v>Chou blanc sauce fromage blanc curry</v>
      </c>
      <c r="G6" s="194" t="str">
        <f>'MENU ABC 5E'!C34</f>
        <v>Salade pastourelle</v>
      </c>
      <c r="H6" s="194" t="str">
        <f>'MENU ABC 5E'!C41</f>
        <v>Saucisson à l'ail</v>
      </c>
      <c r="I6" s="194" t="str">
        <f>'MENU ABC 5E'!C48</f>
        <v>Croisillon aux champignons</v>
      </c>
    </row>
    <row r="7" spans="2:9" ht="34.5" customHeight="1">
      <c r="B7" s="546"/>
      <c r="C7" s="195" t="str">
        <f>'MENU ABC 5E'!E6</f>
        <v>Salade Marco Polo</v>
      </c>
      <c r="D7" s="195" t="str">
        <f>'MENU ABC 5E'!E13</f>
        <v>Salade exotique</v>
      </c>
      <c r="E7" s="195" t="str">
        <f>'MENU ABC 5E'!E20</f>
        <v>Betteraves ciboulette</v>
      </c>
      <c r="F7" s="195" t="str">
        <f>'MENU ABC 5E'!E27</f>
        <v>Rillettes</v>
      </c>
      <c r="G7" s="195" t="str">
        <f>'MENU ABC 5E'!E34</f>
        <v>Cervelas</v>
      </c>
      <c r="H7" s="195" t="s">
        <v>110</v>
      </c>
      <c r="I7" s="195" t="str">
        <f>'MENU ABC 5E'!E48</f>
        <v>Poireaux vinaigrette</v>
      </c>
    </row>
    <row r="8" spans="2:9" ht="21.95" customHeight="1">
      <c r="B8" s="546"/>
      <c r="C8" s="358" t="s">
        <v>103</v>
      </c>
      <c r="D8" s="358" t="s">
        <v>104</v>
      </c>
      <c r="E8" s="358" t="s">
        <v>105</v>
      </c>
      <c r="F8" s="358" t="s">
        <v>106</v>
      </c>
      <c r="G8" s="358" t="s">
        <v>107</v>
      </c>
      <c r="H8" s="358" t="s">
        <v>108</v>
      </c>
      <c r="I8" s="358" t="s">
        <v>109</v>
      </c>
    </row>
    <row r="9" spans="2:9" ht="21.95" customHeight="1">
      <c r="B9" s="546"/>
      <c r="C9" s="347" t="s">
        <v>111</v>
      </c>
      <c r="D9" s="347" t="s">
        <v>111</v>
      </c>
      <c r="E9" s="347" t="s">
        <v>111</v>
      </c>
      <c r="F9" s="347" t="s">
        <v>111</v>
      </c>
      <c r="G9" s="347" t="s">
        <v>111</v>
      </c>
      <c r="H9" s="347" t="s">
        <v>111</v>
      </c>
      <c r="I9" s="347" t="s">
        <v>111</v>
      </c>
    </row>
    <row r="10" spans="2:9" ht="12.75" hidden="1" customHeight="1" thickBot="1">
      <c r="B10" s="381"/>
      <c r="C10" s="193"/>
      <c r="D10" s="193"/>
      <c r="E10" s="193"/>
      <c r="F10" s="193"/>
      <c r="G10" s="193"/>
      <c r="H10" s="193"/>
      <c r="I10" s="193"/>
    </row>
    <row r="11" spans="2:9" ht="18" hidden="1" customHeight="1" thickBot="1">
      <c r="B11" s="544" t="s">
        <v>62</v>
      </c>
      <c r="C11" s="193"/>
      <c r="D11" s="193"/>
      <c r="E11" s="193"/>
      <c r="F11" s="193"/>
      <c r="G11" s="193"/>
      <c r="H11" s="193"/>
      <c r="I11" s="193"/>
    </row>
    <row r="12" spans="2:9" ht="31.5" customHeight="1">
      <c r="B12" s="544"/>
      <c r="C12" s="348" t="str">
        <f>'MENU ABC 5E'!C7</f>
        <v>Boulettes de bœuf sauce tomate</v>
      </c>
      <c r="D12" s="348" t="str">
        <f>'MENU ABC 5E'!C14</f>
        <v>P. de terre à la savoyarde</v>
      </c>
      <c r="E12" s="348" t="str">
        <f>'MENU ABC 5E'!C21</f>
        <v>Paupiette de veau sauce chasseur</v>
      </c>
      <c r="F12" s="348" t="str">
        <f>'MENU ABC 5E'!C28</f>
        <v>Poulet rôti sauce suprême</v>
      </c>
      <c r="G12" s="348" t="str">
        <f>'MENU ABC 5E'!C35</f>
        <v>Colin meunière citron</v>
      </c>
      <c r="H12" s="348" t="str">
        <f>'MENU ABC 5E'!C42</f>
        <v>Escalope de poulet au curry</v>
      </c>
      <c r="I12" s="348" t="str">
        <f>'MENU ABC 5E'!C49</f>
        <v>Rôti de veau sauce Vallée d'Auge</v>
      </c>
    </row>
    <row r="13" spans="2:9" ht="27.75" customHeight="1">
      <c r="B13" s="544"/>
      <c r="C13" s="349" t="str">
        <f>'MENU ABC 5E'!E7</f>
        <v>Sauté de porc au paprika</v>
      </c>
      <c r="D13" s="349" t="str">
        <f>'MENU ABC 5E'!E14</f>
        <v>Filet de lieu sauce concarnoise</v>
      </c>
      <c r="E13" s="349" t="str">
        <f>'MENU ABC 5E'!E21</f>
        <v>Rognons de porc sauce madère</v>
      </c>
      <c r="F13" s="349" t="str">
        <f>'MENU ABC 5E'!E28</f>
        <v>Lasagnes bolognaise</v>
      </c>
      <c r="G13" s="349" t="str">
        <f>'MENU ABC 5E'!E35</f>
        <v>Emincés de dinde forestière</v>
      </c>
      <c r="H13" s="349" t="str">
        <f>'MENU ABC 5E'!E42</f>
        <v>Œufs brouillés aux fines herbes</v>
      </c>
      <c r="I13" s="349" t="str">
        <f>'MENU ABC 5E'!E49</f>
        <v>Jambonneau et moutarde</v>
      </c>
    </row>
    <row r="14" spans="2:9" ht="29.25" customHeight="1">
      <c r="B14" s="544"/>
      <c r="C14" s="349" t="s">
        <v>79</v>
      </c>
      <c r="D14" s="349" t="s">
        <v>95</v>
      </c>
      <c r="E14" s="349" t="s">
        <v>84</v>
      </c>
      <c r="F14" s="349" t="s">
        <v>97</v>
      </c>
      <c r="G14" s="349" t="s">
        <v>99</v>
      </c>
      <c r="H14" s="349" t="s">
        <v>100</v>
      </c>
      <c r="I14" s="349" t="s">
        <v>101</v>
      </c>
    </row>
    <row r="15" spans="2:9" ht="21.75" customHeight="1">
      <c r="B15" s="544"/>
      <c r="C15" s="359" t="s">
        <v>112</v>
      </c>
      <c r="D15" s="359" t="s">
        <v>112</v>
      </c>
      <c r="E15" s="359" t="s">
        <v>112</v>
      </c>
      <c r="F15" s="359" t="s">
        <v>112</v>
      </c>
      <c r="G15" s="359" t="s">
        <v>112</v>
      </c>
      <c r="H15" s="359" t="s">
        <v>112</v>
      </c>
      <c r="I15" s="359" t="s">
        <v>112</v>
      </c>
    </row>
    <row r="16" spans="2:9" ht="12.75" hidden="1" customHeight="1" thickBot="1">
      <c r="B16" s="381"/>
      <c r="C16" s="193"/>
      <c r="D16" s="193"/>
      <c r="E16" s="193"/>
      <c r="F16" s="193"/>
      <c r="G16" s="193"/>
      <c r="H16" s="193"/>
      <c r="I16" s="193"/>
    </row>
    <row r="17" spans="2:9" ht="2.25" hidden="1" customHeight="1">
      <c r="B17" s="547" t="s">
        <v>64</v>
      </c>
      <c r="C17" s="193"/>
      <c r="D17" s="193"/>
      <c r="E17" s="193"/>
      <c r="F17" s="193"/>
      <c r="G17" s="193"/>
      <c r="H17" s="193"/>
      <c r="I17" s="193"/>
    </row>
    <row r="18" spans="2:9" ht="27" customHeight="1">
      <c r="B18" s="547"/>
      <c r="C18" s="194" t="str">
        <f>'MENU ABC 5E'!C8</f>
        <v>Coquillettes</v>
      </c>
      <c r="D18" s="194" t="str">
        <f>'MENU ABC 5E'!C15</f>
        <v>***</v>
      </c>
      <c r="E18" s="194" t="str">
        <f>'MENU ABC 5E'!C22</f>
        <v>Purée de céleri</v>
      </c>
      <c r="F18" s="194" t="str">
        <f>'MENU ABC 5E'!C29</f>
        <v>Légumes du pot</v>
      </c>
      <c r="G18" s="194" t="str">
        <f>'MENU ABC 5E'!C36</f>
        <v>Chou-fleur béchamel</v>
      </c>
      <c r="H18" s="194" t="str">
        <f>'MENU ABC 5E'!C43</f>
        <v>Haricots coco</v>
      </c>
      <c r="I18" s="352" t="str">
        <f>'MENU ABC 5E'!C50</f>
        <v>Carottes et navets braisés</v>
      </c>
    </row>
    <row r="19" spans="2:9" ht="33" customHeight="1">
      <c r="B19" s="547"/>
      <c r="C19" s="195" t="str">
        <f>'MENU ABC 5E'!E8</f>
        <v>Chou de Bruxelles</v>
      </c>
      <c r="D19" s="195" t="str">
        <f>'MENU ABC 5E'!E15</f>
        <v>Julienne de légumes</v>
      </c>
      <c r="E19" s="195" t="str">
        <f>'MENU ABC 5E'!E22</f>
        <v>Pommes vapeur</v>
      </c>
      <c r="F19" s="195" t="str">
        <f>'MENU ABC 5E'!E29</f>
        <v>***</v>
      </c>
      <c r="G19" s="195" t="str">
        <f>'MENU ABC 5E'!E36</f>
        <v>Purée de p. de terre</v>
      </c>
      <c r="H19" s="195" t="str">
        <f>'MENU ABC 5E'!E43</f>
        <v>Jardinière de légumes</v>
      </c>
      <c r="I19" s="352" t="str">
        <f>'MENU ABC 5E'!E50</f>
        <v>P. de terre rissolées</v>
      </c>
    </row>
    <row r="20" spans="2:9" ht="30.75" customHeight="1">
      <c r="B20" s="547"/>
      <c r="C20" s="195" t="s">
        <v>96</v>
      </c>
      <c r="D20" s="195" t="s">
        <v>82</v>
      </c>
      <c r="E20" s="195" t="s">
        <v>96</v>
      </c>
      <c r="F20" s="195" t="s">
        <v>85</v>
      </c>
      <c r="G20" s="195" t="s">
        <v>88</v>
      </c>
      <c r="H20" s="195" t="s">
        <v>89</v>
      </c>
      <c r="I20" s="195" t="s">
        <v>96</v>
      </c>
    </row>
    <row r="21" spans="2:9" ht="30.75" customHeight="1">
      <c r="B21" s="547"/>
      <c r="C21" s="347" t="s">
        <v>113</v>
      </c>
      <c r="D21" s="347" t="s">
        <v>113</v>
      </c>
      <c r="E21" s="347" t="s">
        <v>113</v>
      </c>
      <c r="F21" s="347" t="s">
        <v>113</v>
      </c>
      <c r="G21" s="347" t="s">
        <v>113</v>
      </c>
      <c r="H21" s="347" t="s">
        <v>113</v>
      </c>
      <c r="I21" s="347" t="s">
        <v>113</v>
      </c>
    </row>
    <row r="22" spans="2:9" ht="16.5" hidden="1" customHeight="1">
      <c r="B22" s="381"/>
      <c r="C22" s="193"/>
      <c r="D22" s="193"/>
      <c r="E22" s="193"/>
      <c r="F22" s="193"/>
      <c r="G22" s="193"/>
      <c r="H22" s="193"/>
      <c r="I22" s="193"/>
    </row>
    <row r="23" spans="2:9" ht="31.5" customHeight="1">
      <c r="B23" s="543" t="s">
        <v>117</v>
      </c>
      <c r="C23" s="348" t="str">
        <f>'MENU ABC 5E'!C9</f>
        <v>Fondu président</v>
      </c>
      <c r="D23" s="348" t="str">
        <f>'MENU ABC 5E'!C16</f>
        <v>Coulommiers</v>
      </c>
      <c r="E23" s="348" t="str">
        <f>'MENU ABC 5E'!C23</f>
        <v>Fraidou</v>
      </c>
      <c r="F23" s="348" t="str">
        <f>'MENU ABC 5E'!C30</f>
        <v>Petit fromage frais au sel de Guérande</v>
      </c>
      <c r="G23" s="348" t="str">
        <f>'MENU ABC 5E'!C37</f>
        <v>Gouda</v>
      </c>
      <c r="H23" s="348" t="str">
        <f>'MENU ABC 5E'!C44</f>
        <v>Camembert</v>
      </c>
      <c r="I23" s="348" t="str">
        <f>'MENU ABC 5E'!C51</f>
        <v>Petit fromage frais aux noix</v>
      </c>
    </row>
    <row r="24" spans="2:9" ht="21.95" customHeight="1">
      <c r="B24" s="544"/>
      <c r="C24" s="349" t="str">
        <f>'MENU ABC 5E'!E9</f>
        <v>Yaourt aromatisé</v>
      </c>
      <c r="D24" s="349" t="str">
        <f>'MENU ABC 5E'!E16</f>
        <v>Mimolette</v>
      </c>
      <c r="E24" s="349" t="str">
        <f>'MENU ABC 5E'!E23</f>
        <v>Bûchette mi chèvre</v>
      </c>
      <c r="F24" s="349" t="str">
        <f>'MENU ABC 5E'!E30</f>
        <v>Edam</v>
      </c>
      <c r="G24" s="349" t="str">
        <f>'MENU ABC 5E'!E37</f>
        <v>Carré fromager</v>
      </c>
      <c r="H24" s="349" t="str">
        <f>'MENU ABC 5E'!E44</f>
        <v>Saint Paulin</v>
      </c>
      <c r="I24" s="349" t="str">
        <f>'MENU ABC 5E'!E51</f>
        <v>Cantal</v>
      </c>
    </row>
    <row r="25" spans="2:9" ht="21.95" customHeight="1">
      <c r="B25" s="544"/>
      <c r="C25" s="360" t="s">
        <v>114</v>
      </c>
      <c r="D25" s="360" t="s">
        <v>114</v>
      </c>
      <c r="E25" s="360" t="s">
        <v>114</v>
      </c>
      <c r="F25" s="360" t="s">
        <v>114</v>
      </c>
      <c r="G25" s="360" t="s">
        <v>114</v>
      </c>
      <c r="H25" s="360" t="s">
        <v>114</v>
      </c>
      <c r="I25" s="360" t="s">
        <v>114</v>
      </c>
    </row>
    <row r="26" spans="2:9" ht="21.95" customHeight="1">
      <c r="B26" s="544"/>
      <c r="C26" s="351" t="s">
        <v>32</v>
      </c>
      <c r="D26" s="351" t="s">
        <v>32</v>
      </c>
      <c r="E26" s="351" t="s">
        <v>32</v>
      </c>
      <c r="F26" s="351" t="s">
        <v>32</v>
      </c>
      <c r="G26" s="351" t="s">
        <v>32</v>
      </c>
      <c r="H26" s="351" t="s">
        <v>32</v>
      </c>
      <c r="I26" s="351" t="s">
        <v>32</v>
      </c>
    </row>
    <row r="27" spans="2:9" ht="10.5" hidden="1" customHeight="1">
      <c r="B27" s="381"/>
      <c r="C27" s="193"/>
      <c r="D27" s="193"/>
      <c r="E27" s="193"/>
      <c r="F27" s="193"/>
      <c r="G27" s="193"/>
      <c r="H27" s="193"/>
      <c r="I27" s="193"/>
    </row>
    <row r="28" spans="2:9" ht="18" hidden="1" customHeight="1">
      <c r="B28" s="545" t="s">
        <v>65</v>
      </c>
      <c r="C28" s="193"/>
      <c r="D28" s="193"/>
      <c r="E28" s="193"/>
      <c r="F28" s="193"/>
      <c r="G28" s="193"/>
      <c r="H28" s="193"/>
      <c r="I28" s="193"/>
    </row>
    <row r="29" spans="2:9" ht="34.5" customHeight="1">
      <c r="B29" s="545"/>
      <c r="C29" s="194" t="str">
        <f>'MENU ABC 5E'!C10</f>
        <v>Clémentines</v>
      </c>
      <c r="D29" s="194" t="str">
        <f>'MENU ABC 5E'!C17</f>
        <v>Flan chocolat</v>
      </c>
      <c r="E29" s="194" t="str">
        <f>'MENU ABC 5E'!C24</f>
        <v>Entremets citron</v>
      </c>
      <c r="F29" s="194" t="str">
        <f>'MENU ABC 5E'!C31</f>
        <v>Gaufre au chocolat</v>
      </c>
      <c r="G29" s="194" t="str">
        <f>'MENU ABC 5E'!C38</f>
        <v>Pomme du Verger</v>
      </c>
      <c r="H29" s="194" t="str">
        <f>'MENU ABC 5E'!C45</f>
        <v>Purée de pommes crème de marrons</v>
      </c>
      <c r="I29" s="194" t="str">
        <f>'MENU ABC 5E'!C52</f>
        <v>Moelleux pistache poire</v>
      </c>
    </row>
    <row r="30" spans="2:9" ht="31.5" customHeight="1">
      <c r="B30" s="545"/>
      <c r="C30" s="195" t="str">
        <f>'MENU ABC 5E'!E10</f>
        <v>Purée pomme mangue</v>
      </c>
      <c r="D30" s="195" t="str">
        <f>'MENU ABC 5E'!E17</f>
        <v>Poire</v>
      </c>
      <c r="E30" s="195" t="str">
        <f>'MENU ABC 5E'!E24</f>
        <v>Kiwi</v>
      </c>
      <c r="F30" s="195" t="str">
        <f>'MENU ABC 5E'!E31</f>
        <v>Purée de pommes</v>
      </c>
      <c r="G30" s="195" t="str">
        <f>'MENU ABC 5E'!E38</f>
        <v>Mousse au chocolat noir</v>
      </c>
      <c r="H30" s="195" t="str">
        <f>'MENU ABC 5E'!E45</f>
        <v>Entremets café</v>
      </c>
      <c r="I30" s="195" t="s">
        <v>83</v>
      </c>
    </row>
    <row r="31" spans="2:9" ht="21.95" customHeight="1">
      <c r="B31" s="545"/>
      <c r="C31" s="357" t="s">
        <v>81</v>
      </c>
      <c r="D31" s="357" t="s">
        <v>46</v>
      </c>
      <c r="E31" s="357" t="s">
        <v>102</v>
      </c>
      <c r="F31" s="357" t="s">
        <v>86</v>
      </c>
      <c r="G31" s="357" t="s">
        <v>35</v>
      </c>
      <c r="H31" s="357" t="s">
        <v>90</v>
      </c>
      <c r="I31" s="357" t="s">
        <v>102</v>
      </c>
    </row>
    <row r="32" spans="2:9" ht="21.95" customHeight="1" thickBot="1">
      <c r="B32" s="545"/>
      <c r="C32" s="361" t="s">
        <v>115</v>
      </c>
      <c r="D32" s="361" t="s">
        <v>115</v>
      </c>
      <c r="E32" s="361" t="s">
        <v>115</v>
      </c>
      <c r="F32" s="361" t="s">
        <v>115</v>
      </c>
      <c r="G32" s="361" t="s">
        <v>115</v>
      </c>
      <c r="H32" s="361" t="s">
        <v>115</v>
      </c>
      <c r="I32" s="361" t="s">
        <v>115</v>
      </c>
    </row>
    <row r="33" spans="2:9" ht="12.75" hidden="1" customHeight="1" thickBot="1">
      <c r="B33" s="381"/>
      <c r="C33"/>
      <c r="D33"/>
      <c r="E33"/>
      <c r="F33"/>
    </row>
    <row r="34" spans="2:9" ht="18" hidden="1" customHeight="1" thickBot="1">
      <c r="B34" s="381"/>
      <c r="C34"/>
      <c r="D34"/>
      <c r="E34"/>
      <c r="F34"/>
    </row>
    <row r="35" spans="2:9" ht="31.5" customHeight="1">
      <c r="B35" s="541" t="s">
        <v>11</v>
      </c>
      <c r="C35" s="218" t="str">
        <f>'MENU ABC 5E'!I6</f>
        <v>Potage aux légumes</v>
      </c>
      <c r="D35" s="220" t="str">
        <f>'MENU ABC 5E'!I13</f>
        <v>Crème soubise</v>
      </c>
      <c r="E35" s="218" t="str">
        <f>'MENU ABC 5E'!I20</f>
        <v>Potage de légumes</v>
      </c>
      <c r="F35" s="218" t="str">
        <f>'MENU ABC 5E'!I27</f>
        <v>Potage parmentier</v>
      </c>
      <c r="G35" s="218" t="str">
        <f>'MENU ABC 5E'!I34</f>
        <v>Potage de légumes</v>
      </c>
      <c r="H35" s="224" t="str">
        <f>'MENU ABC 5E'!I41</f>
        <v>Potage crécy</v>
      </c>
      <c r="I35" s="217" t="str">
        <f>'MENU ABC 5E'!I48</f>
        <v>Potage St Germain</v>
      </c>
    </row>
    <row r="36" spans="2:9" ht="31.5" customHeight="1" thickBot="1">
      <c r="B36" s="541"/>
      <c r="C36" s="219" t="str">
        <f>'MENU ABC 5E'!I9</f>
        <v>Semoule au lait à la cannelle</v>
      </c>
      <c r="D36" s="219" t="str">
        <f>'MENU ABC 5E'!I16</f>
        <v>Bouillie de froment</v>
      </c>
      <c r="E36" s="222" t="str">
        <f>'MENU ABC 5E'!I23</f>
        <v xml:space="preserve">Tapioca au lait </v>
      </c>
      <c r="F36" s="223" t="str">
        <f>'MENU ABC 5E'!I30</f>
        <v>Semoule au lait au caramel</v>
      </c>
      <c r="G36" s="219" t="str">
        <f>'MENU ABC 5E'!I37</f>
        <v>Riz au lait vanillé</v>
      </c>
      <c r="H36" s="222" t="str">
        <f>'MENU ABC 5E'!I44</f>
        <v>Floraline au lait à la fleur d'oranger</v>
      </c>
      <c r="I36" s="221" t="str">
        <f>'MENU ABC 5E'!I51</f>
        <v>Bouillie de froment au chocolat</v>
      </c>
    </row>
    <row r="37" spans="2:9" ht="21.95" customHeight="1">
      <c r="B37" s="356"/>
      <c r="C37" s="216"/>
      <c r="D37" s="216"/>
      <c r="E37" s="216"/>
      <c r="F37" s="216"/>
      <c r="G37" s="216"/>
      <c r="H37" s="216"/>
      <c r="I37" s="216"/>
    </row>
    <row r="38" spans="2:9" ht="21.95" customHeight="1">
      <c r="C38"/>
      <c r="D38"/>
      <c r="E38"/>
      <c r="F38"/>
    </row>
    <row r="39" spans="2:9" ht="8.25" customHeight="1">
      <c r="C39"/>
      <c r="D39"/>
      <c r="E39"/>
      <c r="F39"/>
    </row>
    <row r="40" spans="2:9" ht="21.95" customHeight="1">
      <c r="C40" s="451"/>
      <c r="D40" s="451"/>
      <c r="E40"/>
      <c r="F40"/>
      <c r="G40" s="540" t="str">
        <f>'MENU ABC 5E'!$G$56:$J$56</f>
        <v xml:space="preserve">Les viandes  de boeuf et les volailles sont d'origine française </v>
      </c>
      <c r="H40" s="540"/>
      <c r="I40" s="540"/>
    </row>
    <row r="41" spans="2:9" ht="21.95" customHeight="1">
      <c r="C41" s="451"/>
      <c r="D41" s="451"/>
      <c r="E41" s="225"/>
      <c r="F41" s="196"/>
      <c r="G41" s="540" t="str">
        <f>'MENU ABC 5E'!G58</f>
        <v xml:space="preserve">Fruit indiqué sur le menu servi selon sa disponibilité d'approvisionnement </v>
      </c>
      <c r="H41" s="540"/>
      <c r="I41" s="540"/>
    </row>
    <row r="42" spans="2:9" ht="12.75" hidden="1" customHeight="1" thickBot="1">
      <c r="C42" s="451"/>
      <c r="D42" s="451"/>
      <c r="E42"/>
      <c r="F42"/>
    </row>
    <row r="43" spans="2:9" ht="18" hidden="1" customHeight="1" thickBot="1">
      <c r="C43"/>
      <c r="D43"/>
      <c r="E43"/>
      <c r="F43"/>
    </row>
    <row r="44" spans="2:9" ht="21.95" customHeight="1">
      <c r="C44" s="451"/>
      <c r="D44" s="451"/>
      <c r="E44"/>
      <c r="F44"/>
    </row>
    <row r="45" spans="2:9" ht="21.95" customHeight="1">
      <c r="C45"/>
      <c r="D45"/>
      <c r="E45"/>
      <c r="F45"/>
    </row>
    <row r="46" spans="2:9" ht="21.95" customHeight="1">
      <c r="C46"/>
      <c r="D46"/>
      <c r="E46"/>
      <c r="F46"/>
    </row>
    <row r="47" spans="2:9" ht="21.95" customHeight="1">
      <c r="C47"/>
      <c r="D47"/>
      <c r="E47"/>
      <c r="F47"/>
    </row>
    <row r="48" spans="2:9" ht="21.95" customHeight="1">
      <c r="C48"/>
      <c r="D48"/>
      <c r="E48"/>
      <c r="F48"/>
    </row>
    <row r="49" spans="3:5" ht="17.25" customHeight="1">
      <c r="C49" s="23"/>
      <c r="D49" s="67"/>
      <c r="E49" s="67"/>
    </row>
    <row r="53" spans="3:5" ht="15" customHeight="1"/>
    <row r="54" spans="3:5" ht="15" customHeight="1"/>
    <row r="55" spans="3:5">
      <c r="C55" s="451"/>
      <c r="D55" s="451"/>
    </row>
    <row r="56" spans="3:5">
      <c r="C56" s="451"/>
      <c r="D56" s="451"/>
    </row>
    <row r="57" spans="3:5">
      <c r="C57" s="451"/>
      <c r="D57" s="451"/>
    </row>
    <row r="65" spans="2:9" s="1" customFormat="1">
      <c r="B65"/>
      <c r="E65" s="3"/>
      <c r="G65"/>
      <c r="H65"/>
      <c r="I65"/>
    </row>
    <row r="66" spans="2:9" s="1" customFormat="1">
      <c r="B66"/>
      <c r="E66" s="3"/>
      <c r="G66"/>
      <c r="H66"/>
      <c r="I66"/>
    </row>
    <row r="67" spans="2:9" s="1" customFormat="1">
      <c r="B67"/>
      <c r="E67" s="3"/>
      <c r="G67"/>
      <c r="H67"/>
      <c r="I67"/>
    </row>
    <row r="68" spans="2:9" s="1" customFormat="1">
      <c r="B68"/>
      <c r="E68" s="3"/>
      <c r="G68"/>
      <c r="H68"/>
      <c r="I68"/>
    </row>
    <row r="69" spans="2:9" s="1" customFormat="1">
      <c r="B69"/>
      <c r="E69" s="3"/>
      <c r="G69"/>
      <c r="H69"/>
      <c r="I69"/>
    </row>
    <row r="70" spans="2:9" s="1" customFormat="1">
      <c r="B70"/>
      <c r="E70" s="3"/>
      <c r="G70"/>
      <c r="H70"/>
      <c r="I70"/>
    </row>
    <row r="71" spans="2:9" s="1" customFormat="1">
      <c r="B71"/>
      <c r="E71" s="3"/>
      <c r="G71"/>
      <c r="H71"/>
      <c r="I71"/>
    </row>
    <row r="72" spans="2:9" s="1" customFormat="1">
      <c r="B72"/>
      <c r="E72" s="3"/>
      <c r="G72"/>
      <c r="H72"/>
      <c r="I72"/>
    </row>
    <row r="73" spans="2:9" s="1" customFormat="1">
      <c r="B73"/>
      <c r="E73" s="3"/>
      <c r="G73"/>
      <c r="H73"/>
      <c r="I73"/>
    </row>
    <row r="74" spans="2:9" s="1" customFormat="1">
      <c r="B74"/>
      <c r="E74" s="3"/>
      <c r="G74"/>
      <c r="H74"/>
      <c r="I74"/>
    </row>
    <row r="75" spans="2:9" s="1" customFormat="1">
      <c r="B75"/>
      <c r="E75" s="3"/>
      <c r="G75"/>
      <c r="H75"/>
      <c r="I75"/>
    </row>
    <row r="76" spans="2:9" s="1" customFormat="1">
      <c r="B76"/>
      <c r="E76" s="3"/>
      <c r="G76"/>
      <c r="H76"/>
      <c r="I76"/>
    </row>
    <row r="77" spans="2:9" s="1" customFormat="1">
      <c r="B77"/>
      <c r="E77" s="3"/>
      <c r="G77"/>
      <c r="H77"/>
      <c r="I77"/>
    </row>
    <row r="78" spans="2:9" s="1" customFormat="1">
      <c r="B78"/>
      <c r="E78" s="3"/>
      <c r="G78"/>
      <c r="H78"/>
      <c r="I78"/>
    </row>
    <row r="79" spans="2:9" s="1" customFormat="1">
      <c r="B79"/>
      <c r="E79" s="3"/>
      <c r="G79"/>
      <c r="H79"/>
      <c r="I79"/>
    </row>
    <row r="80" spans="2:9" s="1" customFormat="1">
      <c r="B80"/>
      <c r="E80" s="3"/>
      <c r="G80"/>
      <c r="H80"/>
      <c r="I80"/>
    </row>
    <row r="81" spans="2:9" s="1" customFormat="1">
      <c r="B81"/>
      <c r="E81" s="3"/>
      <c r="G81"/>
      <c r="H81"/>
      <c r="I81"/>
    </row>
    <row r="82" spans="2:9" s="1" customFormat="1">
      <c r="B82"/>
      <c r="E82" s="3"/>
      <c r="G82"/>
      <c r="H82"/>
      <c r="I82"/>
    </row>
    <row r="83" spans="2:9" s="1" customFormat="1">
      <c r="B83"/>
      <c r="E83" s="3"/>
      <c r="G83"/>
      <c r="H83"/>
      <c r="I83"/>
    </row>
    <row r="84" spans="2:9" s="1" customFormat="1">
      <c r="B84"/>
      <c r="E84" s="3"/>
      <c r="G84"/>
      <c r="H84"/>
      <c r="I84"/>
    </row>
    <row r="85" spans="2:9" s="1" customFormat="1">
      <c r="B85"/>
      <c r="E85" s="3"/>
      <c r="G85"/>
      <c r="H85"/>
      <c r="I85"/>
    </row>
    <row r="86" spans="2:9" s="1" customFormat="1">
      <c r="B86"/>
      <c r="E86" s="3"/>
      <c r="G86"/>
      <c r="H86"/>
      <c r="I86"/>
    </row>
    <row r="87" spans="2:9" s="1" customFormat="1">
      <c r="B87"/>
      <c r="E87" s="3"/>
      <c r="G87"/>
      <c r="H87"/>
      <c r="I87"/>
    </row>
    <row r="88" spans="2:9" s="1" customFormat="1">
      <c r="B88"/>
      <c r="E88" s="3"/>
      <c r="G88"/>
      <c r="H88"/>
      <c r="I88"/>
    </row>
    <row r="89" spans="2:9" s="1" customFormat="1">
      <c r="B89"/>
      <c r="E89" s="3"/>
      <c r="G89"/>
      <c r="H89"/>
      <c r="I89"/>
    </row>
    <row r="90" spans="2:9" s="1" customFormat="1">
      <c r="B90"/>
      <c r="E90" s="3"/>
      <c r="G90"/>
      <c r="H90"/>
      <c r="I90"/>
    </row>
    <row r="91" spans="2:9" s="1" customFormat="1">
      <c r="B91"/>
      <c r="E91" s="3"/>
      <c r="G91"/>
      <c r="H91"/>
      <c r="I91"/>
    </row>
    <row r="92" spans="2:9" s="1" customFormat="1">
      <c r="B92"/>
      <c r="E92" s="3"/>
      <c r="G92"/>
      <c r="H92"/>
      <c r="I92"/>
    </row>
    <row r="93" spans="2:9" s="1" customFormat="1">
      <c r="B93"/>
      <c r="E93" s="3"/>
      <c r="G93"/>
      <c r="H93"/>
      <c r="I93"/>
    </row>
    <row r="94" spans="2:9" s="1" customFormat="1">
      <c r="B94"/>
      <c r="E94" s="3"/>
      <c r="G94"/>
      <c r="H94"/>
      <c r="I94"/>
    </row>
    <row r="95" spans="2:9" s="1" customFormat="1">
      <c r="B95"/>
      <c r="E95" s="3"/>
      <c r="G95"/>
      <c r="H95"/>
      <c r="I95"/>
    </row>
    <row r="96" spans="2:9" s="1" customFormat="1">
      <c r="B96"/>
      <c r="E96" s="3"/>
      <c r="G96"/>
      <c r="H96"/>
      <c r="I96"/>
    </row>
    <row r="97" spans="2:9" s="1" customFormat="1">
      <c r="B97"/>
      <c r="E97" s="3"/>
      <c r="G97"/>
      <c r="H97"/>
      <c r="I97"/>
    </row>
    <row r="98" spans="2:9" s="1" customFormat="1">
      <c r="B98"/>
      <c r="E98" s="3"/>
      <c r="G98"/>
      <c r="H98"/>
      <c r="I98"/>
    </row>
    <row r="99" spans="2:9" s="1" customFormat="1">
      <c r="B99"/>
      <c r="E99" s="3"/>
      <c r="G99"/>
      <c r="H99"/>
      <c r="I99"/>
    </row>
    <row r="100" spans="2:9" s="1" customFormat="1">
      <c r="B100"/>
      <c r="E100" s="3"/>
      <c r="G100"/>
      <c r="H100"/>
      <c r="I100"/>
    </row>
    <row r="101" spans="2:9" s="1" customFormat="1">
      <c r="B101"/>
      <c r="E101" s="3"/>
      <c r="G101"/>
      <c r="H101"/>
      <c r="I101"/>
    </row>
    <row r="102" spans="2:9" s="1" customFormat="1">
      <c r="B102"/>
      <c r="E102" s="3"/>
      <c r="G102"/>
      <c r="H102"/>
      <c r="I102"/>
    </row>
    <row r="103" spans="2:9" s="1" customFormat="1">
      <c r="B103"/>
      <c r="E103" s="3"/>
      <c r="G103"/>
      <c r="H103"/>
      <c r="I103"/>
    </row>
    <row r="104" spans="2:9" s="1" customFormat="1">
      <c r="B104"/>
      <c r="E104" s="3"/>
      <c r="G104"/>
      <c r="H104"/>
      <c r="I104"/>
    </row>
    <row r="105" spans="2:9" s="1" customFormat="1">
      <c r="B105"/>
      <c r="E105" s="3"/>
      <c r="G105"/>
      <c r="H105"/>
      <c r="I105"/>
    </row>
    <row r="106" spans="2:9" s="1" customFormat="1">
      <c r="B106"/>
      <c r="E106" s="3"/>
      <c r="G106"/>
      <c r="H106"/>
      <c r="I106"/>
    </row>
    <row r="107" spans="2:9" s="1" customFormat="1">
      <c r="B107"/>
      <c r="E107" s="3"/>
      <c r="G107"/>
      <c r="H107"/>
      <c r="I107"/>
    </row>
    <row r="108" spans="2:9" s="1" customFormat="1">
      <c r="B108"/>
      <c r="E108" s="3"/>
      <c r="G108"/>
      <c r="H108"/>
      <c r="I108"/>
    </row>
    <row r="109" spans="2:9" s="1" customFormat="1">
      <c r="B109"/>
      <c r="E109" s="3"/>
      <c r="G109"/>
      <c r="H109"/>
      <c r="I109"/>
    </row>
    <row r="110" spans="2:9" s="1" customFormat="1">
      <c r="B110"/>
      <c r="E110" s="3"/>
      <c r="G110"/>
      <c r="H110"/>
      <c r="I110"/>
    </row>
    <row r="111" spans="2:9" s="1" customFormat="1">
      <c r="B111"/>
      <c r="E111" s="3"/>
      <c r="G111"/>
      <c r="H111"/>
      <c r="I111"/>
    </row>
    <row r="112" spans="2:9" s="1" customFormat="1">
      <c r="B112"/>
      <c r="E112" s="3"/>
      <c r="G112"/>
      <c r="H112"/>
      <c r="I112"/>
    </row>
    <row r="113" spans="2:9" s="1" customFormat="1">
      <c r="B113"/>
      <c r="E113" s="3"/>
      <c r="G113"/>
      <c r="H113"/>
      <c r="I113"/>
    </row>
  </sheetData>
  <mergeCells count="19">
    <mergeCell ref="B5:B9"/>
    <mergeCell ref="B11:B15"/>
    <mergeCell ref="G40:I40"/>
    <mergeCell ref="C1:D1"/>
    <mergeCell ref="C2:D2"/>
    <mergeCell ref="G2:H2"/>
    <mergeCell ref="C3:D3"/>
    <mergeCell ref="B17:B21"/>
    <mergeCell ref="B23:B26"/>
    <mergeCell ref="B28:B32"/>
    <mergeCell ref="B35:B36"/>
    <mergeCell ref="C40:D40"/>
    <mergeCell ref="C57:D57"/>
    <mergeCell ref="C41:D41"/>
    <mergeCell ref="G41:I41"/>
    <mergeCell ref="C42:D42"/>
    <mergeCell ref="C44:D44"/>
    <mergeCell ref="C55:D55"/>
    <mergeCell ref="C56:D56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6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115"/>
  <sheetViews>
    <sheetView showGridLines="0" showZeros="0" view="pageBreakPreview" topLeftCell="A34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1" width="3.7109375" customWidth="1"/>
    <col min="2" max="2" width="3.42578125" customWidth="1"/>
    <col min="3" max="4" width="31.140625" style="1" customWidth="1"/>
    <col min="5" max="5" width="7.140625" style="1" hidden="1" customWidth="1"/>
    <col min="6" max="6" width="31.140625" style="1" customWidth="1"/>
    <col min="7" max="7" width="31.140625" customWidth="1"/>
    <col min="8" max="8" width="0.140625" customWidth="1"/>
  </cols>
  <sheetData>
    <row r="1" spans="2:8" ht="90.75" customHeight="1">
      <c r="C1" s="52"/>
      <c r="D1" s="52"/>
      <c r="E1" s="242"/>
      <c r="F1"/>
    </row>
    <row r="2" spans="2:8" ht="18" customHeight="1">
      <c r="C2" s="142" t="str">
        <f>'MENU ABC 5E'!C2:E2</f>
        <v>Semaine n°08 - du 18 au 24 Février 2019</v>
      </c>
      <c r="D2" s="142"/>
      <c r="E2" s="243"/>
      <c r="F2" s="572" t="str">
        <f>'MENU ABC 5E'!G2</f>
        <v>NOM DU CLIENT</v>
      </c>
      <c r="G2" s="572"/>
    </row>
    <row r="3" spans="2:8" ht="9.75" customHeight="1">
      <c r="F3"/>
    </row>
    <row r="4" spans="2:8" s="20" customFormat="1" ht="21" customHeight="1">
      <c r="C4" s="483" t="s">
        <v>118</v>
      </c>
      <c r="D4" s="476"/>
      <c r="E4" s="288"/>
      <c r="F4" s="516" t="s">
        <v>119</v>
      </c>
      <c r="G4" s="467"/>
      <c r="H4" s="55"/>
    </row>
    <row r="5" spans="2:8" ht="18" hidden="1" customHeight="1">
      <c r="B5" s="262" t="s">
        <v>2</v>
      </c>
      <c r="C5" s="47">
        <f>+'MENU ABC 5E'!C5</f>
        <v>0</v>
      </c>
      <c r="D5" s="313"/>
      <c r="E5" s="254"/>
      <c r="F5" s="47">
        <f>+'MENU ABC 5E'!G5</f>
        <v>0</v>
      </c>
      <c r="G5" s="313"/>
    </row>
    <row r="6" spans="2:8" ht="22.5" customHeight="1">
      <c r="B6" s="364">
        <f>+'MENU ABC 5E'!B6</f>
        <v>18</v>
      </c>
      <c r="C6" s="505" t="s">
        <v>189</v>
      </c>
      <c r="D6" s="560"/>
      <c r="E6" s="276"/>
      <c r="F6" s="505" t="s">
        <v>0</v>
      </c>
      <c r="G6" s="560"/>
      <c r="H6" s="73"/>
    </row>
    <row r="7" spans="2:8" ht="20.25" customHeight="1">
      <c r="B7" s="479" t="s">
        <v>2</v>
      </c>
      <c r="C7" s="501" t="s">
        <v>205</v>
      </c>
      <c r="D7" s="550"/>
      <c r="E7" s="337"/>
      <c r="F7" s="501" t="s">
        <v>207</v>
      </c>
      <c r="G7" s="550"/>
    </row>
    <row r="8" spans="2:8" ht="25.5" customHeight="1">
      <c r="B8" s="479"/>
      <c r="C8" s="501" t="s">
        <v>206</v>
      </c>
      <c r="D8" s="550"/>
      <c r="E8" s="337"/>
      <c r="F8" s="501" t="s">
        <v>43</v>
      </c>
      <c r="G8" s="550"/>
    </row>
    <row r="9" spans="2:8" ht="20.25" customHeight="1">
      <c r="B9" s="479"/>
      <c r="C9" s="501" t="s">
        <v>41</v>
      </c>
      <c r="D9" s="550"/>
      <c r="E9" s="337"/>
      <c r="F9" s="501"/>
      <c r="G9" s="550"/>
    </row>
    <row r="10" spans="2:8" ht="24.75" customHeight="1" thickBot="1">
      <c r="B10" s="479"/>
      <c r="C10" s="552" t="s">
        <v>183</v>
      </c>
      <c r="D10" s="553"/>
      <c r="E10" s="337"/>
      <c r="F10" s="487" t="s">
        <v>240</v>
      </c>
      <c r="G10" s="568"/>
    </row>
    <row r="11" spans="2:8" ht="24.75" hidden="1" customHeight="1">
      <c r="B11" s="365"/>
      <c r="C11" s="337"/>
      <c r="D11" s="295"/>
      <c r="E11" s="337"/>
      <c r="F11" s="49"/>
      <c r="G11" s="291"/>
    </row>
    <row r="12" spans="2:8" ht="18" hidden="1" customHeight="1" thickBot="1">
      <c r="B12" s="366"/>
      <c r="C12" s="335"/>
      <c r="D12" s="319"/>
      <c r="E12" s="335"/>
      <c r="F12" s="335"/>
      <c r="G12" s="301"/>
    </row>
    <row r="13" spans="2:8" ht="22.5" customHeight="1">
      <c r="B13" s="367">
        <f>+B6+1</f>
        <v>19</v>
      </c>
      <c r="C13" s="518" t="s">
        <v>208</v>
      </c>
      <c r="D13" s="557"/>
      <c r="E13" s="290"/>
      <c r="F13" s="558" t="s">
        <v>190</v>
      </c>
      <c r="G13" s="559"/>
    </row>
    <row r="14" spans="2:8" ht="20.25" customHeight="1">
      <c r="B14" s="472" t="s">
        <v>3</v>
      </c>
      <c r="C14" s="500" t="s">
        <v>143</v>
      </c>
      <c r="D14" s="554"/>
      <c r="E14" s="290"/>
      <c r="F14" s="500" t="s">
        <v>51</v>
      </c>
      <c r="G14" s="554"/>
      <c r="H14" s="1"/>
    </row>
    <row r="15" spans="2:8" ht="21.75" customHeight="1">
      <c r="B15" s="472"/>
      <c r="C15" s="500" t="s">
        <v>20</v>
      </c>
      <c r="D15" s="554"/>
      <c r="E15" s="290"/>
      <c r="F15" s="500" t="s">
        <v>209</v>
      </c>
      <c r="G15" s="554"/>
      <c r="H15" s="1"/>
    </row>
    <row r="16" spans="2:8" ht="19.5" customHeight="1">
      <c r="B16" s="472"/>
      <c r="C16" s="500" t="s">
        <v>50</v>
      </c>
      <c r="D16" s="554"/>
      <c r="E16" s="290"/>
      <c r="F16" s="500"/>
      <c r="G16" s="554"/>
      <c r="H16" s="1"/>
    </row>
    <row r="17" spans="2:8" ht="23.25" customHeight="1" thickBot="1">
      <c r="B17" s="472"/>
      <c r="C17" s="510" t="s">
        <v>37</v>
      </c>
      <c r="D17" s="567"/>
      <c r="E17" s="290"/>
      <c r="F17" s="563" t="s">
        <v>144</v>
      </c>
      <c r="G17" s="564"/>
      <c r="H17" s="1"/>
    </row>
    <row r="18" spans="2:8" ht="23.25" hidden="1" customHeight="1">
      <c r="B18" s="365"/>
      <c r="C18" s="290"/>
      <c r="D18" s="297"/>
      <c r="E18" s="290"/>
      <c r="F18" s="333"/>
      <c r="G18" s="332"/>
      <c r="H18" s="1"/>
    </row>
    <row r="19" spans="2:8" ht="18" hidden="1" customHeight="1" thickBot="1">
      <c r="B19" s="368"/>
      <c r="C19" s="324"/>
      <c r="D19" s="313"/>
      <c r="E19" s="324"/>
      <c r="F19" s="324"/>
      <c r="G19" s="313"/>
      <c r="H19" s="1"/>
    </row>
    <row r="20" spans="2:8" ht="22.5" customHeight="1">
      <c r="B20" s="369">
        <f>+B13+1</f>
        <v>20</v>
      </c>
      <c r="C20" s="505" t="s">
        <v>210</v>
      </c>
      <c r="D20" s="560"/>
      <c r="E20" s="337"/>
      <c r="F20" s="565" t="s">
        <v>0</v>
      </c>
      <c r="G20" s="566"/>
    </row>
    <row r="21" spans="2:8" ht="21.75" customHeight="1">
      <c r="B21" s="471" t="s">
        <v>4</v>
      </c>
      <c r="C21" s="501" t="s">
        <v>197</v>
      </c>
      <c r="D21" s="550"/>
      <c r="E21" s="337"/>
      <c r="F21" s="501" t="s">
        <v>212</v>
      </c>
      <c r="G21" s="550"/>
    </row>
    <row r="22" spans="2:8" ht="20.25" customHeight="1">
      <c r="B22" s="471"/>
      <c r="C22" s="501" t="s">
        <v>198</v>
      </c>
      <c r="D22" s="550"/>
      <c r="E22" s="337"/>
      <c r="F22" s="501" t="s">
        <v>213</v>
      </c>
      <c r="G22" s="550"/>
    </row>
    <row r="23" spans="2:8" ht="19.5" customHeight="1">
      <c r="B23" s="471"/>
      <c r="C23" s="501" t="s">
        <v>60</v>
      </c>
      <c r="D23" s="550"/>
      <c r="E23" s="337"/>
      <c r="F23" s="501"/>
      <c r="G23" s="550"/>
    </row>
    <row r="24" spans="2:8" ht="21.75" customHeight="1" thickBot="1">
      <c r="B24" s="471"/>
      <c r="C24" s="485" t="s">
        <v>146</v>
      </c>
      <c r="D24" s="551"/>
      <c r="E24" s="338"/>
      <c r="F24" s="485" t="s">
        <v>83</v>
      </c>
      <c r="G24" s="551"/>
    </row>
    <row r="25" spans="2:8" ht="21.75" hidden="1" customHeight="1">
      <c r="B25" s="365"/>
      <c r="C25" s="337"/>
      <c r="D25" s="295"/>
      <c r="E25" s="337"/>
      <c r="F25" s="337"/>
      <c r="G25" s="295"/>
    </row>
    <row r="26" spans="2:8" ht="17.25" hidden="1" customHeight="1">
      <c r="B26" s="366"/>
      <c r="C26" s="335"/>
      <c r="D26" s="319"/>
      <c r="E26" s="335"/>
      <c r="F26" s="304"/>
      <c r="G26" s="311"/>
    </row>
    <row r="27" spans="2:8" ht="22.5" customHeight="1">
      <c r="B27" s="367">
        <f>+B20+1</f>
        <v>21</v>
      </c>
      <c r="C27" s="570" t="s">
        <v>186</v>
      </c>
      <c r="D27" s="571"/>
      <c r="E27" s="339"/>
      <c r="F27" s="558" t="s">
        <v>175</v>
      </c>
      <c r="G27" s="559"/>
      <c r="H27" s="115"/>
    </row>
    <row r="28" spans="2:8" ht="21.75" customHeight="1">
      <c r="B28" s="472" t="s">
        <v>5</v>
      </c>
      <c r="C28" s="503" t="s">
        <v>214</v>
      </c>
      <c r="D28" s="561"/>
      <c r="E28" s="340"/>
      <c r="F28" s="500" t="s">
        <v>192</v>
      </c>
      <c r="G28" s="554"/>
    </row>
    <row r="29" spans="2:8" ht="21.75" customHeight="1">
      <c r="B29" s="472"/>
      <c r="C29" s="503" t="s">
        <v>148</v>
      </c>
      <c r="D29" s="561"/>
      <c r="E29" s="340"/>
      <c r="F29" s="500" t="s">
        <v>34</v>
      </c>
      <c r="G29" s="554"/>
    </row>
    <row r="30" spans="2:8" ht="21.75" customHeight="1">
      <c r="B30" s="472"/>
      <c r="C30" s="503" t="s">
        <v>215</v>
      </c>
      <c r="D30" s="561"/>
      <c r="E30" s="340"/>
      <c r="F30" s="500"/>
      <c r="G30" s="554"/>
    </row>
    <row r="31" spans="2:8" ht="21.75" customHeight="1" thickBot="1">
      <c r="B31" s="472"/>
      <c r="C31" s="513" t="s">
        <v>149</v>
      </c>
      <c r="D31" s="562"/>
      <c r="E31" s="277"/>
      <c r="F31" s="510" t="s">
        <v>61</v>
      </c>
      <c r="G31" s="567"/>
    </row>
    <row r="32" spans="2:8" ht="21.75" hidden="1" customHeight="1">
      <c r="B32" s="365"/>
      <c r="C32" s="340"/>
      <c r="D32" s="301"/>
      <c r="E32" s="340"/>
      <c r="F32" s="290"/>
      <c r="G32" s="297"/>
    </row>
    <row r="33" spans="2:8" ht="18" hidden="1" customHeight="1">
      <c r="B33" s="368"/>
      <c r="C33" s="324"/>
      <c r="D33" s="313"/>
      <c r="E33" s="324"/>
      <c r="F33" s="324"/>
      <c r="G33" s="313"/>
    </row>
    <row r="34" spans="2:8" ht="22.5" customHeight="1">
      <c r="B34" s="369">
        <f>+B27+1</f>
        <v>22</v>
      </c>
      <c r="C34" s="505" t="s">
        <v>150</v>
      </c>
      <c r="D34" s="560"/>
      <c r="E34" s="276"/>
      <c r="F34" s="505" t="s">
        <v>0</v>
      </c>
      <c r="G34" s="560"/>
    </row>
    <row r="35" spans="2:8" ht="24" customHeight="1">
      <c r="B35" s="471" t="s">
        <v>6</v>
      </c>
      <c r="C35" s="501" t="s">
        <v>42</v>
      </c>
      <c r="D35" s="550"/>
      <c r="E35" s="337"/>
      <c r="F35" s="501" t="s">
        <v>33</v>
      </c>
      <c r="G35" s="550"/>
    </row>
    <row r="36" spans="2:8" ht="24" customHeight="1">
      <c r="B36" s="471"/>
      <c r="C36" s="501" t="s">
        <v>193</v>
      </c>
      <c r="D36" s="550"/>
      <c r="E36" s="337"/>
      <c r="F36" s="501" t="s">
        <v>43</v>
      </c>
      <c r="G36" s="550"/>
    </row>
    <row r="37" spans="2:8" ht="24" customHeight="1">
      <c r="B37" s="471"/>
      <c r="C37" s="501" t="s">
        <v>54</v>
      </c>
      <c r="D37" s="550"/>
      <c r="E37" s="337"/>
      <c r="F37" s="501"/>
      <c r="G37" s="550"/>
    </row>
    <row r="38" spans="2:8" ht="24" customHeight="1" thickBot="1">
      <c r="B38" s="471"/>
      <c r="C38" s="552" t="s">
        <v>80</v>
      </c>
      <c r="D38" s="553"/>
      <c r="E38" s="341"/>
      <c r="F38" s="552" t="s">
        <v>90</v>
      </c>
      <c r="G38" s="553"/>
    </row>
    <row r="39" spans="2:8" ht="24" hidden="1" customHeight="1">
      <c r="B39" s="365"/>
      <c r="C39" s="294"/>
      <c r="D39" s="295"/>
      <c r="E39" s="337"/>
      <c r="F39" s="337"/>
      <c r="G39" s="295"/>
    </row>
    <row r="40" spans="2:8" ht="18" hidden="1" customHeight="1" thickBot="1">
      <c r="B40" s="366"/>
      <c r="C40" s="331"/>
      <c r="D40" s="128"/>
      <c r="E40" s="147"/>
      <c r="F40" s="333"/>
      <c r="G40" s="128"/>
    </row>
    <row r="41" spans="2:8" ht="22.5" customHeight="1">
      <c r="B41" s="367">
        <f>+B34+1</f>
        <v>23</v>
      </c>
      <c r="C41" s="518" t="s">
        <v>194</v>
      </c>
      <c r="D41" s="557"/>
      <c r="E41" s="306"/>
      <c r="F41" s="518" t="s">
        <v>1</v>
      </c>
      <c r="G41" s="557"/>
    </row>
    <row r="42" spans="2:8" ht="21.75" customHeight="1">
      <c r="B42" s="472" t="s">
        <v>7</v>
      </c>
      <c r="C42" s="500" t="s">
        <v>157</v>
      </c>
      <c r="D42" s="554"/>
      <c r="E42" s="290"/>
      <c r="F42" s="500" t="s">
        <v>55</v>
      </c>
      <c r="G42" s="554"/>
    </row>
    <row r="43" spans="2:8" ht="21.75" customHeight="1">
      <c r="B43" s="472"/>
      <c r="C43" s="500" t="s">
        <v>217</v>
      </c>
      <c r="D43" s="554"/>
      <c r="E43" s="290"/>
      <c r="F43" s="500" t="s">
        <v>20</v>
      </c>
      <c r="G43" s="554"/>
    </row>
    <row r="44" spans="2:8" ht="21.75" customHeight="1">
      <c r="B44" s="472"/>
      <c r="C44" s="500" t="s">
        <v>31</v>
      </c>
      <c r="D44" s="554"/>
      <c r="E44" s="290"/>
      <c r="F44" s="500"/>
      <c r="G44" s="554"/>
    </row>
    <row r="45" spans="2:8" ht="21.75" customHeight="1" thickBot="1">
      <c r="B45" s="472"/>
      <c r="C45" s="510" t="s">
        <v>218</v>
      </c>
      <c r="D45" s="567"/>
      <c r="E45" s="290"/>
      <c r="F45" s="555" t="s">
        <v>37</v>
      </c>
      <c r="G45" s="556"/>
    </row>
    <row r="46" spans="2:8" ht="21.75" hidden="1" customHeight="1">
      <c r="B46" s="365"/>
      <c r="C46" s="290"/>
      <c r="D46" s="297"/>
      <c r="E46" s="290"/>
      <c r="F46" s="290"/>
      <c r="G46" s="297"/>
    </row>
    <row r="47" spans="2:8" ht="12.75" hidden="1" customHeight="1" thickBot="1">
      <c r="B47" s="368"/>
      <c r="C47" s="324"/>
      <c r="D47" s="313"/>
      <c r="E47" s="324"/>
      <c r="F47" s="324"/>
      <c r="G47" s="313"/>
    </row>
    <row r="48" spans="2:8" ht="22.5" customHeight="1">
      <c r="B48" s="369">
        <f>+B41+1</f>
        <v>24</v>
      </c>
      <c r="C48" s="505" t="s">
        <v>159</v>
      </c>
      <c r="D48" s="560"/>
      <c r="E48" s="337"/>
      <c r="F48" s="565" t="s">
        <v>0</v>
      </c>
      <c r="G48" s="566"/>
      <c r="H48" t="s">
        <v>196</v>
      </c>
    </row>
    <row r="49" spans="2:7" ht="21.75" customHeight="1">
      <c r="B49" s="471" t="s">
        <v>8</v>
      </c>
      <c r="C49" s="501" t="s">
        <v>195</v>
      </c>
      <c r="D49" s="550"/>
      <c r="E49" s="337"/>
      <c r="F49" s="501" t="s">
        <v>58</v>
      </c>
      <c r="G49" s="550"/>
    </row>
    <row r="50" spans="2:7" ht="21.75" customHeight="1">
      <c r="B50" s="471"/>
      <c r="C50" s="501" t="s">
        <v>160</v>
      </c>
      <c r="D50" s="550"/>
      <c r="E50" s="337"/>
      <c r="F50" s="501" t="s">
        <v>45</v>
      </c>
      <c r="G50" s="550"/>
    </row>
    <row r="51" spans="2:7" ht="21.75" customHeight="1">
      <c r="B51" s="471"/>
      <c r="C51" s="501" t="s">
        <v>57</v>
      </c>
      <c r="D51" s="550"/>
      <c r="E51" s="337"/>
      <c r="F51" s="548"/>
      <c r="G51" s="549"/>
    </row>
    <row r="52" spans="2:7" ht="21.75" customHeight="1" thickBot="1">
      <c r="B52" s="471"/>
      <c r="C52" s="487" t="s">
        <v>161</v>
      </c>
      <c r="D52" s="568"/>
      <c r="E52" s="310"/>
      <c r="F52" s="487" t="s">
        <v>221</v>
      </c>
      <c r="G52" s="488"/>
    </row>
    <row r="53" spans="2:7" ht="12.75" customHeight="1">
      <c r="C53" s="23"/>
      <c r="D53" s="23"/>
      <c r="E53" s="23"/>
      <c r="F53" s="23"/>
      <c r="G53" s="23"/>
    </row>
    <row r="54" spans="2:7" ht="9.75" customHeight="1">
      <c r="G54" s="1"/>
    </row>
    <row r="55" spans="2:7">
      <c r="F55" s="574">
        <f>+'MENU ABC 5E'!G55</f>
        <v>0</v>
      </c>
      <c r="G55" s="575"/>
    </row>
    <row r="56" spans="2:7" ht="15" customHeight="1">
      <c r="C56" s="569" t="s">
        <v>180</v>
      </c>
      <c r="D56" s="569"/>
      <c r="E56" s="252"/>
      <c r="F56" s="576" t="str">
        <f>+'MENU ABC 5E'!G56</f>
        <v xml:space="preserve">Les viandes  de boeuf et les volailles sont d'origine française </v>
      </c>
      <c r="G56" s="577"/>
    </row>
    <row r="57" spans="2:7" ht="15" customHeight="1">
      <c r="C57" s="569"/>
      <c r="D57" s="569"/>
      <c r="E57" s="252"/>
      <c r="F57" s="576">
        <f>+'MENU ABC 5E'!G57</f>
        <v>0</v>
      </c>
      <c r="G57" s="577"/>
    </row>
    <row r="58" spans="2:7" ht="15" customHeight="1">
      <c r="C58" s="569" t="str">
        <f>+'MENU ABC 5E'!C58</f>
        <v>Salade exotique: riz, tomate, ananas, mais</v>
      </c>
      <c r="D58" s="569"/>
      <c r="E58" s="252"/>
      <c r="F58" s="576" t="str">
        <f>+'MENU ABC 5E'!G58</f>
        <v xml:space="preserve">Fruit indiqué sur le menu servi selon sa disponibilité d'approvisionnement </v>
      </c>
      <c r="G58" s="577"/>
    </row>
    <row r="59" spans="2:7">
      <c r="C59" s="573">
        <f>+'MENU ABC 5E'!C59</f>
        <v>0</v>
      </c>
      <c r="D59" s="573"/>
      <c r="E59" s="45"/>
      <c r="F59" s="578">
        <f>+'MENU ABC 5E'!G59</f>
        <v>0</v>
      </c>
      <c r="G59" s="579"/>
    </row>
    <row r="60" spans="2:7">
      <c r="C60" s="495">
        <f>+'MENU ABC 5E'!C60</f>
        <v>0</v>
      </c>
      <c r="D60" s="495"/>
      <c r="F60" s="580">
        <f>+'MENU ABC 5E'!G60</f>
        <v>0</v>
      </c>
      <c r="G60" s="581"/>
    </row>
    <row r="67" spans="6:7">
      <c r="F67" s="3"/>
      <c r="G67" s="3"/>
    </row>
    <row r="68" spans="6:7">
      <c r="F68" s="3"/>
      <c r="G68" s="3"/>
    </row>
    <row r="69" spans="6:7">
      <c r="F69" s="3"/>
      <c r="G69" s="3"/>
    </row>
    <row r="70" spans="6:7">
      <c r="F70" s="3"/>
      <c r="G70" s="3"/>
    </row>
    <row r="71" spans="6:7">
      <c r="F71" s="3"/>
      <c r="G71" s="3"/>
    </row>
    <row r="72" spans="6:7">
      <c r="F72" s="3"/>
      <c r="G72" s="3"/>
    </row>
    <row r="73" spans="6:7">
      <c r="F73" s="3"/>
      <c r="G73" s="3"/>
    </row>
    <row r="74" spans="6:7">
      <c r="F74" s="3"/>
      <c r="G74" s="3"/>
    </row>
    <row r="75" spans="6:7">
      <c r="F75" s="3"/>
      <c r="G75" s="3"/>
    </row>
    <row r="76" spans="6:7">
      <c r="F76" s="3"/>
      <c r="G76" s="3"/>
    </row>
    <row r="77" spans="6:7">
      <c r="F77" s="3"/>
      <c r="G77" s="3"/>
    </row>
    <row r="78" spans="6:7">
      <c r="F78" s="3"/>
      <c r="G78" s="3"/>
    </row>
    <row r="79" spans="6:7">
      <c r="F79" s="3"/>
      <c r="G79" s="3"/>
    </row>
    <row r="80" spans="6:7">
      <c r="F80" s="3"/>
      <c r="G80" s="3"/>
    </row>
    <row r="81" spans="6:7">
      <c r="F81" s="3"/>
      <c r="G81" s="3"/>
    </row>
    <row r="82" spans="6:7">
      <c r="F82" s="3"/>
      <c r="G82" s="3"/>
    </row>
    <row r="83" spans="6:7">
      <c r="F83" s="3"/>
      <c r="G83" s="3"/>
    </row>
    <row r="84" spans="6:7">
      <c r="F84" s="3"/>
      <c r="G84" s="3"/>
    </row>
    <row r="85" spans="6:7">
      <c r="F85" s="3"/>
      <c r="G85" s="3"/>
    </row>
    <row r="86" spans="6:7">
      <c r="F86" s="3"/>
      <c r="G86" s="3"/>
    </row>
    <row r="87" spans="6:7">
      <c r="F87" s="3"/>
      <c r="G87" s="3"/>
    </row>
    <row r="88" spans="6:7">
      <c r="F88" s="3"/>
      <c r="G88" s="3"/>
    </row>
    <row r="89" spans="6:7">
      <c r="F89" s="3"/>
      <c r="G89" s="3"/>
    </row>
    <row r="90" spans="6:7">
      <c r="F90" s="3"/>
      <c r="G90" s="3"/>
    </row>
    <row r="91" spans="6:7">
      <c r="F91" s="3"/>
      <c r="G91" s="3"/>
    </row>
    <row r="92" spans="6:7">
      <c r="F92" s="3"/>
      <c r="G92" s="3"/>
    </row>
    <row r="93" spans="6:7">
      <c r="F93" s="3"/>
      <c r="G93" s="3"/>
    </row>
    <row r="94" spans="6:7">
      <c r="F94" s="3"/>
      <c r="G94" s="3"/>
    </row>
    <row r="95" spans="6:7">
      <c r="F95" s="3"/>
      <c r="G95" s="3"/>
    </row>
    <row r="96" spans="6:7">
      <c r="F96" s="3"/>
      <c r="G96" s="3"/>
    </row>
    <row r="97" spans="6:7">
      <c r="F97" s="3"/>
      <c r="G97" s="3"/>
    </row>
    <row r="98" spans="6:7">
      <c r="F98" s="3"/>
      <c r="G98" s="3"/>
    </row>
    <row r="99" spans="6:7">
      <c r="F99" s="3"/>
      <c r="G99" s="3"/>
    </row>
    <row r="100" spans="6:7">
      <c r="F100" s="3"/>
      <c r="G100" s="3"/>
    </row>
    <row r="101" spans="6:7">
      <c r="F101" s="3"/>
      <c r="G101" s="3"/>
    </row>
    <row r="102" spans="6:7">
      <c r="F102" s="3"/>
      <c r="G102" s="3"/>
    </row>
    <row r="103" spans="6:7">
      <c r="F103" s="3"/>
      <c r="G103" s="3"/>
    </row>
    <row r="104" spans="6:7">
      <c r="F104" s="3"/>
      <c r="G104" s="3"/>
    </row>
    <row r="105" spans="6:7">
      <c r="F105" s="3"/>
      <c r="G105" s="3"/>
    </row>
    <row r="106" spans="6:7">
      <c r="F106" s="3"/>
      <c r="G106" s="3"/>
    </row>
    <row r="107" spans="6:7">
      <c r="F107" s="3"/>
      <c r="G107" s="3"/>
    </row>
    <row r="108" spans="6:7">
      <c r="F108" s="3"/>
      <c r="G108" s="3"/>
    </row>
    <row r="109" spans="6:7">
      <c r="F109" s="3"/>
      <c r="G109" s="3"/>
    </row>
    <row r="110" spans="6:7">
      <c r="F110" s="3"/>
      <c r="G110" s="3"/>
    </row>
    <row r="111" spans="6:7">
      <c r="F111" s="3"/>
      <c r="G111" s="3"/>
    </row>
    <row r="112" spans="6:7">
      <c r="F112" s="3"/>
      <c r="G112" s="3"/>
    </row>
    <row r="113" spans="6:7">
      <c r="F113" s="3"/>
      <c r="G113" s="3"/>
    </row>
    <row r="114" spans="6:7">
      <c r="F114" s="3"/>
      <c r="G114" s="3"/>
    </row>
    <row r="115" spans="6:7">
      <c r="F115" s="3"/>
      <c r="G115" s="3"/>
    </row>
  </sheetData>
  <mergeCells count="91">
    <mergeCell ref="F2:G2"/>
    <mergeCell ref="C60:D60"/>
    <mergeCell ref="C59:D59"/>
    <mergeCell ref="F55:G55"/>
    <mergeCell ref="F56:G56"/>
    <mergeCell ref="F57:G57"/>
    <mergeCell ref="F58:G58"/>
    <mergeCell ref="F59:G59"/>
    <mergeCell ref="F60:G60"/>
    <mergeCell ref="C52:D52"/>
    <mergeCell ref="C51:D51"/>
    <mergeCell ref="C58:D58"/>
    <mergeCell ref="C57:D57"/>
    <mergeCell ref="C4:D4"/>
    <mergeCell ref="C8:D8"/>
    <mergeCell ref="C9:D9"/>
    <mergeCell ref="C6:D6"/>
    <mergeCell ref="C7:D7"/>
    <mergeCell ref="C56:D56"/>
    <mergeCell ref="C42:D42"/>
    <mergeCell ref="C43:D43"/>
    <mergeCell ref="C44:D44"/>
    <mergeCell ref="C45:D45"/>
    <mergeCell ref="C34:D34"/>
    <mergeCell ref="C35:D35"/>
    <mergeCell ref="C36:D36"/>
    <mergeCell ref="C48:D48"/>
    <mergeCell ref="C49:D49"/>
    <mergeCell ref="C50:D50"/>
    <mergeCell ref="C27:D27"/>
    <mergeCell ref="C17:D17"/>
    <mergeCell ref="C24:D24"/>
    <mergeCell ref="C20:D20"/>
    <mergeCell ref="C21:D21"/>
    <mergeCell ref="C22:D22"/>
    <mergeCell ref="C23:D23"/>
    <mergeCell ref="C10:D10"/>
    <mergeCell ref="C13:D13"/>
    <mergeCell ref="C14:D14"/>
    <mergeCell ref="C15:D15"/>
    <mergeCell ref="C16:D16"/>
    <mergeCell ref="F4:G4"/>
    <mergeCell ref="F13:G13"/>
    <mergeCell ref="F14:G14"/>
    <mergeCell ref="F15:G15"/>
    <mergeCell ref="F16:G16"/>
    <mergeCell ref="F6:G6"/>
    <mergeCell ref="F7:G7"/>
    <mergeCell ref="F8:G8"/>
    <mergeCell ref="F9:G9"/>
    <mergeCell ref="F10:G10"/>
    <mergeCell ref="F17:G17"/>
    <mergeCell ref="F48:G48"/>
    <mergeCell ref="F49:G49"/>
    <mergeCell ref="F50:G50"/>
    <mergeCell ref="F29:G29"/>
    <mergeCell ref="F30:G30"/>
    <mergeCell ref="F31:G31"/>
    <mergeCell ref="F20:G20"/>
    <mergeCell ref="F21:G21"/>
    <mergeCell ref="F37:G37"/>
    <mergeCell ref="C28:D28"/>
    <mergeCell ref="C29:D29"/>
    <mergeCell ref="C30:D30"/>
    <mergeCell ref="C31:D31"/>
    <mergeCell ref="C41:D41"/>
    <mergeCell ref="C37:D37"/>
    <mergeCell ref="C38:D38"/>
    <mergeCell ref="F51:G51"/>
    <mergeCell ref="F52:G52"/>
    <mergeCell ref="F22:G22"/>
    <mergeCell ref="F23:G23"/>
    <mergeCell ref="F24:G24"/>
    <mergeCell ref="F38:G38"/>
    <mergeCell ref="F42:G42"/>
    <mergeCell ref="F43:G43"/>
    <mergeCell ref="F44:G44"/>
    <mergeCell ref="F45:G45"/>
    <mergeCell ref="F41:G41"/>
    <mergeCell ref="F27:G27"/>
    <mergeCell ref="F28:G28"/>
    <mergeCell ref="F34:G34"/>
    <mergeCell ref="F35:G35"/>
    <mergeCell ref="F36:G36"/>
    <mergeCell ref="B42:B45"/>
    <mergeCell ref="B49:B52"/>
    <mergeCell ref="B7:B10"/>
    <mergeCell ref="B14:B17"/>
    <mergeCell ref="B21:B24"/>
    <mergeCell ref="B28:B31"/>
    <mergeCell ref="B35:B38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6"/>
  <sheetViews>
    <sheetView showGridLines="0" showZeros="0" view="pageBreakPreview" zoomScaleNormal="100" zoomScaleSheetLayoutView="100" zoomScalePageLayoutView="90" workbookViewId="0">
      <selection activeCell="C2" sqref="C2:E2"/>
    </sheetView>
  </sheetViews>
  <sheetFormatPr baseColWidth="10" defaultColWidth="11.28515625" defaultRowHeight="15"/>
  <cols>
    <col min="1" max="2" width="3.7109375" customWidth="1"/>
    <col min="3" max="3" width="41.7109375" style="1" customWidth="1"/>
    <col min="4" max="4" width="2.28515625" style="1" customWidth="1"/>
    <col min="5" max="5" width="41.7109375" style="1" customWidth="1"/>
    <col min="6" max="6" width="2.28515625" style="1" customWidth="1"/>
    <col min="7" max="7" width="33.7109375" style="1" customWidth="1"/>
    <col min="8" max="8" width="2.28515625" customWidth="1"/>
    <col min="9" max="9" width="2.28515625" hidden="1" customWidth="1"/>
    <col min="10" max="10" width="20.7109375" style="1" hidden="1" customWidth="1"/>
    <col min="11" max="11" width="2.28515625" hidden="1" customWidth="1"/>
  </cols>
  <sheetData>
    <row r="1" spans="2:12" ht="93" customHeight="1">
      <c r="C1" s="473">
        <f>'MENU ABC 5E'!C1:E1</f>
        <v>0</v>
      </c>
      <c r="D1" s="473"/>
      <c r="E1" s="473"/>
      <c r="F1" s="4"/>
      <c r="G1"/>
      <c r="J1"/>
    </row>
    <row r="2" spans="2:12" ht="27.75" customHeight="1">
      <c r="C2" s="542" t="str">
        <f>'MENUS DEJ DIN'!C2:D2</f>
        <v>Semaine n°08 - du 18 au 24 Février 2019</v>
      </c>
      <c r="D2" s="542"/>
      <c r="E2" s="542"/>
      <c r="F2" s="572" t="str">
        <f>'MENU ABC 5E'!G2</f>
        <v>NOM DU CLIENT</v>
      </c>
      <c r="G2" s="572"/>
      <c r="H2" s="572"/>
      <c r="J2"/>
    </row>
    <row r="3" spans="2:12" ht="24" customHeight="1">
      <c r="C3" s="609" t="s">
        <v>68</v>
      </c>
      <c r="D3" s="609"/>
      <c r="E3" s="60"/>
      <c r="F3" s="31"/>
      <c r="G3"/>
      <c r="J3"/>
    </row>
    <row r="4" spans="2:12" s="20" customFormat="1" ht="21" customHeight="1" thickBot="1">
      <c r="C4" s="483" t="s">
        <v>120</v>
      </c>
      <c r="D4" s="483"/>
      <c r="E4" s="477" t="s">
        <v>121</v>
      </c>
      <c r="F4" s="478"/>
      <c r="G4" s="469" t="s">
        <v>75</v>
      </c>
      <c r="H4" s="470"/>
      <c r="I4" s="21"/>
      <c r="J4" s="21" t="s">
        <v>11</v>
      </c>
      <c r="K4" s="21"/>
    </row>
    <row r="5" spans="2:12" ht="1.5" hidden="1" customHeight="1" thickBot="1">
      <c r="B5" s="262" t="s">
        <v>2</v>
      </c>
      <c r="C5" s="8" t="str">
        <f>'RECAP REG'!C4</f>
        <v>Potage de légumes SSE</v>
      </c>
      <c r="D5" s="8"/>
      <c r="E5" s="27"/>
      <c r="F5" s="30"/>
      <c r="G5" s="8">
        <f>'RECAP REG'!C50</f>
        <v>0</v>
      </c>
      <c r="H5" s="8"/>
      <c r="I5" s="22"/>
      <c r="J5" s="8" t="s">
        <v>14</v>
      </c>
      <c r="K5" s="7"/>
    </row>
    <row r="6" spans="2:12" ht="22.5" customHeight="1" thickBot="1">
      <c r="B6" s="364">
        <f>+'MENU ABC 5E'!B6</f>
        <v>18</v>
      </c>
      <c r="C6" s="316" t="str">
        <f>'RECAP REG'!C5</f>
        <v>Macédoine de légumes vinaigrette SSE</v>
      </c>
      <c r="D6" s="213"/>
      <c r="E6" s="316" t="str">
        <f>+'RECAP REG'!C51</f>
        <v>Potage de légumes SSE</v>
      </c>
      <c r="F6" s="213"/>
      <c r="G6" s="192" t="str">
        <f>+E6</f>
        <v>Potage de légumes SSE</v>
      </c>
      <c r="H6" s="137"/>
      <c r="I6" s="22"/>
      <c r="J6" s="10"/>
      <c r="K6" s="2"/>
    </row>
    <row r="7" spans="2:12" ht="22.5" customHeight="1">
      <c r="B7" s="479" t="s">
        <v>2</v>
      </c>
      <c r="C7" s="532" t="str">
        <f>'RECAP REG'!C6</f>
        <v>Sauté de porc au paprika SSE</v>
      </c>
      <c r="D7" s="582"/>
      <c r="E7" s="532" t="str">
        <f>'RECAP REG'!C52</f>
        <v>Haché de veau au jus SSE</v>
      </c>
      <c r="F7" s="582"/>
      <c r="G7" s="594"/>
      <c r="H7" s="595"/>
      <c r="I7" s="22"/>
      <c r="J7" s="10"/>
      <c r="K7" s="2"/>
    </row>
    <row r="8" spans="2:12" ht="22.5" customHeight="1" thickBot="1">
      <c r="B8" s="479"/>
      <c r="C8" s="532" t="str">
        <f>'RECAP REG'!C7</f>
        <v>Coquillettes SSE</v>
      </c>
      <c r="D8" s="582"/>
      <c r="E8" s="532" t="str">
        <f>'RECAP REG'!C53</f>
        <v>Chou de Bruxelles SSE</v>
      </c>
      <c r="F8" s="582"/>
      <c r="G8" s="594"/>
      <c r="H8" s="595"/>
      <c r="I8" s="115"/>
      <c r="J8" s="115"/>
      <c r="K8" s="115"/>
      <c r="L8" s="115"/>
    </row>
    <row r="9" spans="2:12" ht="22.5" customHeight="1" thickBot="1">
      <c r="B9" s="479"/>
      <c r="C9" s="532" t="str">
        <f>'RECAP REG'!C8</f>
        <v>Yaourt aromatisé</v>
      </c>
      <c r="D9" s="582"/>
      <c r="E9" s="532">
        <f>'RECAP REG'!C54</f>
        <v>0</v>
      </c>
      <c r="F9" s="582"/>
      <c r="G9" s="594"/>
      <c r="H9" s="595"/>
      <c r="I9" s="22"/>
      <c r="J9" s="10" t="s">
        <v>12</v>
      </c>
      <c r="K9" s="7"/>
    </row>
    <row r="10" spans="2:12" ht="22.5" customHeight="1" thickBot="1">
      <c r="B10" s="479"/>
      <c r="C10" s="583" t="str">
        <f>'RECAP REG'!C9</f>
        <v>Clémentines</v>
      </c>
      <c r="D10" s="584"/>
      <c r="E10" s="583" t="str">
        <f>'RECAP REG'!C55</f>
        <v>Liégeois café</v>
      </c>
      <c r="F10" s="584"/>
      <c r="G10" s="606"/>
      <c r="H10" s="607"/>
      <c r="I10" s="22"/>
      <c r="J10" s="11"/>
      <c r="K10" s="2"/>
    </row>
    <row r="11" spans="2:12" ht="22.5" hidden="1" customHeight="1" thickBot="1">
      <c r="B11" s="365"/>
      <c r="C11" s="389"/>
      <c r="D11" s="389"/>
      <c r="E11" s="389"/>
      <c r="F11" s="390"/>
      <c r="G11" s="303"/>
      <c r="H11" s="304"/>
      <c r="I11" s="22"/>
      <c r="J11" s="11"/>
      <c r="K11" s="2"/>
    </row>
    <row r="12" spans="2:12" ht="7.5" hidden="1" customHeight="1" thickBot="1">
      <c r="B12" s="366"/>
      <c r="C12" s="335"/>
      <c r="D12" s="335"/>
      <c r="E12" s="335"/>
      <c r="F12" s="319"/>
      <c r="G12" s="590"/>
      <c r="H12" s="602"/>
      <c r="I12" s="22"/>
      <c r="J12" s="8" t="s">
        <v>14</v>
      </c>
      <c r="K12" s="7"/>
    </row>
    <row r="13" spans="2:12" ht="22.5" customHeight="1" thickBot="1">
      <c r="B13" s="367">
        <f>+B6+1</f>
        <v>19</v>
      </c>
      <c r="C13" s="292" t="str">
        <f>'RECAP REG'!C11</f>
        <v>Carottes râpées vinaigrette SSE</v>
      </c>
      <c r="D13" s="213"/>
      <c r="E13" s="292" t="str">
        <f>'RECAP REG'!C57</f>
        <v>Crème soubise SSE</v>
      </c>
      <c r="F13" s="213"/>
      <c r="G13" s="188" t="str">
        <f>+E13</f>
        <v>Crème soubise SSE</v>
      </c>
      <c r="H13" s="137"/>
      <c r="I13" s="22"/>
      <c r="J13" s="10"/>
      <c r="K13" s="2"/>
    </row>
    <row r="14" spans="2:12" ht="22.5" customHeight="1">
      <c r="B14" s="472" t="s">
        <v>3</v>
      </c>
      <c r="C14" s="594" t="str">
        <f>'RECAP REG'!C12</f>
        <v>Filet de lieu sauce concarnoise SSE</v>
      </c>
      <c r="D14" s="595"/>
      <c r="E14" s="594" t="str">
        <f>'RECAP REG'!C58</f>
        <v>Escalope de poulet SSE</v>
      </c>
      <c r="F14" s="595"/>
      <c r="G14" s="594"/>
      <c r="H14" s="595"/>
      <c r="I14" s="22"/>
      <c r="J14" s="10"/>
      <c r="K14" s="2"/>
    </row>
    <row r="15" spans="2:12" ht="22.5" customHeight="1" thickBot="1">
      <c r="B15" s="472"/>
      <c r="C15" s="594" t="str">
        <f>'RECAP REG'!C13</f>
        <v>Julienne de légumes SSE</v>
      </c>
      <c r="D15" s="595"/>
      <c r="E15" s="594" t="str">
        <f>'RECAP REG'!C59</f>
        <v>Petits pois SSE</v>
      </c>
      <c r="F15" s="595"/>
      <c r="G15" s="590"/>
      <c r="H15" s="591"/>
      <c r="I15" s="22"/>
      <c r="J15" s="10"/>
      <c r="K15" s="2"/>
    </row>
    <row r="16" spans="2:12" ht="22.5" customHeight="1" thickBot="1">
      <c r="B16" s="472"/>
      <c r="C16" s="594" t="str">
        <f>'RECAP REG'!C14</f>
        <v>Rondelé</v>
      </c>
      <c r="D16" s="595"/>
      <c r="E16" s="594">
        <f>'RECAP REG'!C60</f>
        <v>0</v>
      </c>
      <c r="F16" s="509"/>
      <c r="G16" s="590"/>
      <c r="H16" s="602"/>
      <c r="I16" s="22"/>
      <c r="J16" s="10" t="s">
        <v>16</v>
      </c>
      <c r="K16" s="7"/>
    </row>
    <row r="17" spans="2:11" ht="22.5" customHeight="1" thickBot="1">
      <c r="B17" s="472"/>
      <c r="C17" s="585" t="str">
        <f>'RECAP REG'!C15</f>
        <v>Flan chocolat</v>
      </c>
      <c r="D17" s="586"/>
      <c r="E17" s="585" t="str">
        <f>'RECAP REG'!C61</f>
        <v>Floraline au lait vanillée</v>
      </c>
      <c r="F17" s="619"/>
      <c r="G17" s="592"/>
      <c r="H17" s="608"/>
      <c r="I17" s="22"/>
      <c r="J17" s="11"/>
      <c r="K17" s="2"/>
    </row>
    <row r="18" spans="2:11" ht="22.5" hidden="1" customHeight="1" thickBot="1">
      <c r="B18" s="365"/>
      <c r="C18" s="336"/>
      <c r="D18" s="336"/>
      <c r="E18" s="336"/>
      <c r="F18" s="336"/>
      <c r="G18" s="320"/>
      <c r="H18" s="321"/>
      <c r="I18" s="22"/>
      <c r="J18" s="11"/>
      <c r="K18" s="2"/>
    </row>
    <row r="19" spans="2:11" ht="22.5" hidden="1" customHeight="1" thickBot="1">
      <c r="B19" s="368"/>
      <c r="C19" s="324"/>
      <c r="D19" s="324"/>
      <c r="E19" s="324"/>
      <c r="F19" s="319"/>
      <c r="G19" s="590"/>
      <c r="H19" s="602"/>
      <c r="I19" s="22"/>
      <c r="J19" s="8" t="s">
        <v>1</v>
      </c>
      <c r="K19" s="7"/>
    </row>
    <row r="20" spans="2:11" ht="22.5" customHeight="1" thickBot="1">
      <c r="B20" s="369">
        <f>+B13+1</f>
        <v>20</v>
      </c>
      <c r="C20" s="316" t="str">
        <f>'RECAP REG'!C17</f>
        <v>Salade de lentilles vinaigrette SSE</v>
      </c>
      <c r="D20" s="213"/>
      <c r="E20" s="316" t="str">
        <f>'RECAP REG'!C63</f>
        <v>Potage de légumes SSE</v>
      </c>
      <c r="F20" s="213"/>
      <c r="G20" s="188" t="str">
        <f>+E20</f>
        <v>Potage de légumes SSE</v>
      </c>
      <c r="H20" s="137"/>
      <c r="I20" s="22"/>
      <c r="J20" s="10"/>
      <c r="K20" s="2"/>
    </row>
    <row r="21" spans="2:11" ht="22.5" customHeight="1">
      <c r="B21" s="471" t="s">
        <v>4</v>
      </c>
      <c r="C21" s="532" t="str">
        <f>'RECAP REG'!C18</f>
        <v>Escalope de porc sauce madère SSE</v>
      </c>
      <c r="D21" s="582"/>
      <c r="E21" s="532" t="str">
        <f>'RECAP REG'!C64</f>
        <v>Omelette nature SSE</v>
      </c>
      <c r="F21" s="582"/>
      <c r="G21" s="594"/>
      <c r="H21" s="595"/>
      <c r="I21" s="22"/>
      <c r="J21" s="10"/>
      <c r="K21" s="2"/>
    </row>
    <row r="22" spans="2:11" ht="22.5" customHeight="1" thickBot="1">
      <c r="B22" s="471"/>
      <c r="C22" s="532" t="str">
        <f>'RECAP REG'!C19</f>
        <v>Purée de céleri SSE</v>
      </c>
      <c r="D22" s="582"/>
      <c r="E22" s="532" t="str">
        <f>'RECAP REG'!C65</f>
        <v>Haricots verts persillés SSE</v>
      </c>
      <c r="F22" s="582"/>
      <c r="G22" s="594"/>
      <c r="H22" s="595"/>
      <c r="I22" s="22"/>
      <c r="J22" s="10"/>
      <c r="K22" s="2"/>
    </row>
    <row r="23" spans="2:11" ht="22.5" customHeight="1" thickBot="1">
      <c r="B23" s="471"/>
      <c r="C23" s="532" t="str">
        <f>'RECAP REG'!C20</f>
        <v>Fromage blanc</v>
      </c>
      <c r="D23" s="582"/>
      <c r="E23" s="532">
        <f>'RECAP REG'!C66</f>
        <v>0</v>
      </c>
      <c r="F23" s="582"/>
      <c r="G23" s="594"/>
      <c r="H23" s="595"/>
      <c r="I23" s="22"/>
      <c r="J23" s="10" t="s">
        <v>19</v>
      </c>
      <c r="K23" s="7"/>
    </row>
    <row r="24" spans="2:11" ht="22.5" customHeight="1" thickBot="1">
      <c r="B24" s="471"/>
      <c r="C24" s="604" t="str">
        <f>'RECAP REG'!C21</f>
        <v>Entremets citron</v>
      </c>
      <c r="D24" s="605"/>
      <c r="E24" s="604" t="str">
        <f>'RECAP REG'!C67</f>
        <v>Flan nappé caramel</v>
      </c>
      <c r="F24" s="605"/>
      <c r="G24" s="606"/>
      <c r="H24" s="607"/>
      <c r="I24" s="22"/>
      <c r="J24" s="11"/>
      <c r="K24" s="2"/>
    </row>
    <row r="25" spans="2:11" ht="22.5" hidden="1" customHeight="1" thickBot="1">
      <c r="B25" s="365"/>
      <c r="C25" s="324"/>
      <c r="D25" s="324"/>
      <c r="E25" s="324"/>
      <c r="F25" s="313"/>
      <c r="G25" s="303"/>
      <c r="H25" s="304"/>
      <c r="I25" s="22"/>
      <c r="J25" s="11"/>
      <c r="K25" s="2"/>
    </row>
    <row r="26" spans="2:11" ht="22.5" hidden="1" customHeight="1" thickBot="1">
      <c r="B26" s="366"/>
      <c r="C26" s="335"/>
      <c r="D26" s="304"/>
      <c r="E26" s="304"/>
      <c r="F26" s="319"/>
      <c r="G26" s="590"/>
      <c r="H26" s="602"/>
      <c r="I26" s="22"/>
      <c r="J26" s="8" t="s">
        <v>0</v>
      </c>
      <c r="K26" s="7"/>
    </row>
    <row r="27" spans="2:11" ht="22.5" customHeight="1" thickBot="1">
      <c r="B27" s="367">
        <f>+B20+1</f>
        <v>21</v>
      </c>
      <c r="C27" s="322" t="str">
        <f>'RECAP REG'!C23</f>
        <v>Chou blanc sauce fromage blanc SSE</v>
      </c>
      <c r="D27" s="213"/>
      <c r="E27" s="309" t="str">
        <f>'RECAP REG'!C69</f>
        <v>Potage parmentier SSE</v>
      </c>
      <c r="F27" s="213"/>
      <c r="G27" s="292" t="str">
        <f>+E27</f>
        <v>Potage parmentier SSE</v>
      </c>
      <c r="H27" s="199"/>
      <c r="I27" s="22"/>
      <c r="J27" s="10"/>
      <c r="K27" s="2"/>
    </row>
    <row r="28" spans="2:11" ht="22.5" customHeight="1">
      <c r="B28" s="472" t="s">
        <v>5</v>
      </c>
      <c r="C28" s="528" t="str">
        <f>'RECAP REG'!C24</f>
        <v>Poulet rôti sauce suprême SSE</v>
      </c>
      <c r="D28" s="587"/>
      <c r="E28" s="528" t="str">
        <f>'RECAP REG'!C70</f>
        <v>Sauté de bœuf au jus SSE</v>
      </c>
      <c r="F28" s="587"/>
      <c r="G28" s="590"/>
      <c r="H28" s="591"/>
      <c r="I28" s="22"/>
      <c r="J28" s="10"/>
      <c r="K28" s="2"/>
    </row>
    <row r="29" spans="2:11" ht="22.5" customHeight="1" thickBot="1">
      <c r="B29" s="472"/>
      <c r="C29" s="528" t="str">
        <f>'RECAP REG'!C25</f>
        <v>Légumes du pot SSE</v>
      </c>
      <c r="D29" s="587"/>
      <c r="E29" s="594" t="str">
        <f>'RECAP REG'!C71</f>
        <v>Riz créole SSE</v>
      </c>
      <c r="F29" s="595"/>
      <c r="G29" s="590"/>
      <c r="H29" s="591"/>
      <c r="I29" s="22"/>
      <c r="J29" s="10"/>
      <c r="K29" s="2"/>
    </row>
    <row r="30" spans="2:11" ht="22.5" customHeight="1" thickBot="1">
      <c r="B30" s="472"/>
      <c r="C30" s="528" t="str">
        <f>'RECAP REG'!C26</f>
        <v>Emmental</v>
      </c>
      <c r="D30" s="587"/>
      <c r="E30" s="594">
        <f>'RECAP REG'!C72</f>
        <v>0</v>
      </c>
      <c r="F30" s="595"/>
      <c r="G30" s="590"/>
      <c r="H30" s="591"/>
      <c r="I30" s="22"/>
      <c r="J30" s="10" t="s">
        <v>18</v>
      </c>
      <c r="K30" s="7"/>
    </row>
    <row r="31" spans="2:11" ht="22.5" customHeight="1" thickBot="1">
      <c r="B31" s="472"/>
      <c r="C31" s="588" t="str">
        <f>'RECAP REG'!C27</f>
        <v>Gaufre au chocolat</v>
      </c>
      <c r="D31" s="589"/>
      <c r="E31" s="596" t="str">
        <f>'RECAP REG'!C73</f>
        <v>Crème dessert vanille</v>
      </c>
      <c r="F31" s="597"/>
      <c r="G31" s="592"/>
      <c r="H31" s="593"/>
      <c r="I31" s="22"/>
      <c r="J31" s="11"/>
      <c r="K31" s="2"/>
    </row>
    <row r="32" spans="2:11" ht="22.5" hidden="1" customHeight="1" thickBot="1">
      <c r="B32" s="365"/>
      <c r="C32" s="335"/>
      <c r="D32" s="335"/>
      <c r="E32" s="304"/>
      <c r="F32" s="311"/>
      <c r="G32" s="320"/>
      <c r="H32" s="321"/>
      <c r="I32" s="22"/>
      <c r="J32" s="11"/>
      <c r="K32" s="2"/>
    </row>
    <row r="33" spans="2:11" ht="22.5" hidden="1" customHeight="1" thickBot="1">
      <c r="B33" s="368"/>
      <c r="C33" s="324"/>
      <c r="D33" s="324"/>
      <c r="E33" s="324"/>
      <c r="F33" s="319"/>
      <c r="G33" s="590"/>
      <c r="H33" s="602"/>
      <c r="I33" s="22"/>
      <c r="J33" s="8" t="s">
        <v>17</v>
      </c>
      <c r="K33" s="7"/>
    </row>
    <row r="34" spans="2:11" ht="22.5" customHeight="1" thickBot="1">
      <c r="B34" s="369">
        <f>+B27+1</f>
        <v>22</v>
      </c>
      <c r="C34" s="315" t="str">
        <f>'RECAP REG'!C29</f>
        <v>Salade pastourelle SSE</v>
      </c>
      <c r="D34" s="213"/>
      <c r="E34" s="316" t="str">
        <f>'RECAP REG'!C75</f>
        <v>Potage de légumes SSE</v>
      </c>
      <c r="F34" s="213"/>
      <c r="G34" s="192" t="str">
        <f>+E34</f>
        <v>Potage de légumes SSE</v>
      </c>
      <c r="H34" s="137"/>
      <c r="I34" s="22"/>
      <c r="J34" s="10"/>
      <c r="K34" s="2"/>
    </row>
    <row r="35" spans="2:11" ht="22.5" customHeight="1">
      <c r="B35" s="471" t="s">
        <v>6</v>
      </c>
      <c r="C35" s="532" t="str">
        <f>'RECAP REG'!C30</f>
        <v>Filet de colin beurre citron SSE</v>
      </c>
      <c r="D35" s="582"/>
      <c r="E35" s="532" t="str">
        <f>'RECAP REG'!C76</f>
        <v>Cake aux légumes SSE</v>
      </c>
      <c r="F35" s="582"/>
      <c r="G35" s="594"/>
      <c r="H35" s="595"/>
      <c r="I35" s="22"/>
      <c r="J35" s="10"/>
      <c r="K35" s="2"/>
    </row>
    <row r="36" spans="2:11" ht="22.5" customHeight="1" thickBot="1">
      <c r="B36" s="471"/>
      <c r="C36" s="532" t="str">
        <f>'RECAP REG'!C31</f>
        <v>Chou-fleur béchamel SSE</v>
      </c>
      <c r="D36" s="582"/>
      <c r="E36" s="532" t="str">
        <f>'RECAP REG'!C77</f>
        <v>Salade verte SSE</v>
      </c>
      <c r="F36" s="582"/>
      <c r="G36" s="594"/>
      <c r="H36" s="595"/>
      <c r="I36" s="22"/>
      <c r="J36" s="10"/>
      <c r="K36" s="2"/>
    </row>
    <row r="37" spans="2:11" ht="22.5" customHeight="1" thickBot="1">
      <c r="B37" s="471"/>
      <c r="C37" s="532" t="str">
        <f>'RECAP REG'!C32</f>
        <v>Fromage frais nature</v>
      </c>
      <c r="D37" s="582"/>
      <c r="E37" s="532">
        <f>'RECAP REG'!C78</f>
        <v>0</v>
      </c>
      <c r="F37" s="582"/>
      <c r="G37" s="594"/>
      <c r="H37" s="595"/>
      <c r="I37" s="22"/>
      <c r="J37" s="10" t="s">
        <v>16</v>
      </c>
      <c r="K37" s="7"/>
    </row>
    <row r="38" spans="2:11" ht="22.5" customHeight="1" thickBot="1">
      <c r="B38" s="471"/>
      <c r="C38" s="604" t="str">
        <f>'RECAP REG'!C33</f>
        <v>Pomme du Verger</v>
      </c>
      <c r="D38" s="605"/>
      <c r="E38" s="620" t="str">
        <f>'RECAP REG'!C79</f>
        <v>Fromage blanc nature</v>
      </c>
      <c r="F38" s="621"/>
      <c r="G38" s="596"/>
      <c r="H38" s="597"/>
      <c r="I38" s="22"/>
      <c r="J38" s="11"/>
      <c r="K38" s="2"/>
    </row>
    <row r="39" spans="2:11" ht="22.5" hidden="1" customHeight="1" thickBot="1">
      <c r="B39" s="365"/>
      <c r="C39" s="312"/>
      <c r="D39" s="324"/>
      <c r="E39" s="324"/>
      <c r="F39" s="313"/>
      <c r="G39" s="303"/>
      <c r="H39" s="304"/>
      <c r="I39" s="22"/>
      <c r="J39" s="11"/>
      <c r="K39" s="2"/>
    </row>
    <row r="40" spans="2:11" ht="22.5" hidden="1" customHeight="1" thickBot="1">
      <c r="B40" s="366"/>
      <c r="C40" s="331"/>
      <c r="D40" s="147"/>
      <c r="E40" s="333"/>
      <c r="F40" s="148"/>
      <c r="G40" s="598"/>
      <c r="H40" s="599"/>
      <c r="I40" s="22"/>
      <c r="J40" s="8" t="s">
        <v>0</v>
      </c>
      <c r="K40" s="7"/>
    </row>
    <row r="41" spans="2:11" ht="22.5" customHeight="1" thickBot="1">
      <c r="B41" s="367">
        <f>+B34+1</f>
        <v>23</v>
      </c>
      <c r="C41" s="308" t="str">
        <f>'RECAP REG'!C35</f>
        <v>Taboulé SSE</v>
      </c>
      <c r="D41" s="213"/>
      <c r="E41" s="305" t="str">
        <f>'RECAP REG'!C81</f>
        <v>Potage crécy SSE</v>
      </c>
      <c r="F41" s="213"/>
      <c r="G41" s="309" t="str">
        <f>+E41</f>
        <v>Potage crécy SSE</v>
      </c>
      <c r="H41" s="199"/>
      <c r="I41" s="22"/>
      <c r="J41" s="10"/>
      <c r="K41" s="2"/>
    </row>
    <row r="42" spans="2:11" ht="22.5" customHeight="1">
      <c r="B42" s="472" t="s">
        <v>7</v>
      </c>
      <c r="C42" s="500" t="str">
        <f>'RECAP REG'!C36</f>
        <v>Escalope de poulet au curry SSE</v>
      </c>
      <c r="D42" s="554"/>
      <c r="E42" s="500" t="str">
        <f>'RECAP REG'!C82</f>
        <v>Jambon blanc SSE</v>
      </c>
      <c r="F42" s="554"/>
      <c r="G42" s="590"/>
      <c r="H42" s="591"/>
      <c r="I42" s="22"/>
      <c r="J42" s="10"/>
      <c r="K42" s="2"/>
    </row>
    <row r="43" spans="2:11" ht="22.5" customHeight="1" thickBot="1">
      <c r="B43" s="472"/>
      <c r="C43" s="500" t="str">
        <f>'RECAP REG'!C37</f>
        <v>Jardinière de légumes SSE</v>
      </c>
      <c r="D43" s="554"/>
      <c r="E43" s="500" t="str">
        <f>'RECAP REG'!C83</f>
        <v>Pâtes tortis SSE</v>
      </c>
      <c r="F43" s="554"/>
      <c r="G43" s="590"/>
      <c r="H43" s="591"/>
      <c r="I43" s="22"/>
      <c r="J43" s="10"/>
      <c r="K43" s="2"/>
    </row>
    <row r="44" spans="2:11" ht="22.5" customHeight="1" thickBot="1">
      <c r="B44" s="472"/>
      <c r="C44" s="500" t="str">
        <f>'RECAP REG'!C38</f>
        <v>Yaourt nature</v>
      </c>
      <c r="D44" s="554"/>
      <c r="E44" s="500">
        <f>'RECAP REG'!C84</f>
        <v>0</v>
      </c>
      <c r="F44" s="554"/>
      <c r="G44" s="590"/>
      <c r="H44" s="591"/>
      <c r="I44" s="22"/>
      <c r="J44" s="10" t="s">
        <v>12</v>
      </c>
      <c r="K44" s="7"/>
    </row>
    <row r="45" spans="2:11" ht="22.5" customHeight="1" thickBot="1">
      <c r="B45" s="472"/>
      <c r="C45" s="510" t="str">
        <f>'RECAP REG'!C39</f>
        <v>Purée de pommes crème de marrons</v>
      </c>
      <c r="D45" s="567"/>
      <c r="E45" s="510" t="str">
        <f>'RECAP REG'!C85</f>
        <v>Flan vanille</v>
      </c>
      <c r="F45" s="567"/>
      <c r="G45" s="600"/>
      <c r="H45" s="601"/>
      <c r="I45" s="22"/>
      <c r="J45" s="11"/>
      <c r="K45" s="2"/>
    </row>
    <row r="46" spans="2:11" ht="22.5" hidden="1" customHeight="1" thickBot="1">
      <c r="B46" s="365"/>
      <c r="C46" s="290"/>
      <c r="D46" s="290"/>
      <c r="E46" s="290"/>
      <c r="F46" s="297"/>
      <c r="G46" s="320"/>
      <c r="H46" s="321"/>
      <c r="I46" s="22"/>
      <c r="J46" s="11"/>
      <c r="K46" s="2"/>
    </row>
    <row r="47" spans="2:11" ht="22.5" hidden="1" customHeight="1" thickBot="1">
      <c r="B47" s="368"/>
      <c r="C47" s="324"/>
      <c r="D47" s="324"/>
      <c r="E47" s="324"/>
      <c r="F47" s="319"/>
      <c r="G47" s="590"/>
      <c r="H47" s="602"/>
      <c r="I47" s="22"/>
      <c r="J47" s="8" t="s">
        <v>14</v>
      </c>
      <c r="K47" s="7"/>
    </row>
    <row r="48" spans="2:11" ht="22.5" customHeight="1" thickBot="1">
      <c r="B48" s="369">
        <f>+B41+1</f>
        <v>24</v>
      </c>
      <c r="C48" s="316" t="str">
        <f>'RECAP REG'!C41</f>
        <v>Poireaux vinaigrette SSE</v>
      </c>
      <c r="D48" s="213"/>
      <c r="E48" s="316" t="str">
        <f>'RECAP REG'!C87</f>
        <v>Potage St Germain SSE</v>
      </c>
      <c r="F48" s="213"/>
      <c r="G48" s="188" t="str">
        <f>+E48</f>
        <v>Potage St Germain SSE</v>
      </c>
      <c r="H48" s="137"/>
      <c r="I48" s="22"/>
      <c r="J48" s="10"/>
      <c r="K48" s="2"/>
    </row>
    <row r="49" spans="2:11" ht="22.5" customHeight="1">
      <c r="B49" s="471" t="s">
        <v>8</v>
      </c>
      <c r="C49" s="532" t="str">
        <f>'RECAP REG'!C42</f>
        <v>Rôti de veau sauce Vallée d'Auge SSE</v>
      </c>
      <c r="D49" s="582"/>
      <c r="E49" s="532" t="str">
        <f>'RECAP REG'!C88</f>
        <v>Saumonette sauce citron SSE</v>
      </c>
      <c r="F49" s="582"/>
      <c r="G49" s="594"/>
      <c r="H49" s="595"/>
      <c r="I49" s="22"/>
      <c r="J49" s="10"/>
      <c r="K49" s="2"/>
    </row>
    <row r="50" spans="2:11" ht="22.5" customHeight="1" thickBot="1">
      <c r="B50" s="471"/>
      <c r="C50" s="532" t="str">
        <f>'RECAP REG'!C43</f>
        <v>Carottes et navets braisés SSE</v>
      </c>
      <c r="D50" s="582"/>
      <c r="E50" s="532" t="str">
        <f>'RECAP REG'!C89</f>
        <v>Epinards béchamel SSE</v>
      </c>
      <c r="F50" s="582"/>
      <c r="G50" s="594"/>
      <c r="H50" s="595"/>
      <c r="I50" s="22"/>
      <c r="J50" s="10"/>
      <c r="K50" s="2"/>
    </row>
    <row r="51" spans="2:11" ht="22.5" customHeight="1" thickBot="1">
      <c r="B51" s="471"/>
      <c r="C51" s="532" t="str">
        <f>'RECAP REG'!C44</f>
        <v>Petit fromage frais aux noix</v>
      </c>
      <c r="D51" s="582"/>
      <c r="E51" s="532">
        <f>'RECAP REG'!C90</f>
        <v>0</v>
      </c>
      <c r="F51" s="582"/>
      <c r="G51" s="594"/>
      <c r="H51" s="595"/>
      <c r="I51" s="22"/>
      <c r="J51" s="10" t="s">
        <v>19</v>
      </c>
      <c r="K51" s="7"/>
    </row>
    <row r="52" spans="2:11" ht="22.5" customHeight="1" thickBot="1">
      <c r="B52" s="471"/>
      <c r="C52" s="583" t="str">
        <f>'RECAP REG'!C45</f>
        <v>Moelleux pistache poire</v>
      </c>
      <c r="D52" s="584"/>
      <c r="E52" s="583" t="str">
        <f>'RECAP REG'!C91</f>
        <v xml:space="preserve">Pomme entière cuite au four </v>
      </c>
      <c r="F52" s="584"/>
      <c r="G52" s="596"/>
      <c r="H52" s="597"/>
      <c r="I52" s="22"/>
      <c r="J52" s="11"/>
      <c r="K52" s="2"/>
    </row>
    <row r="53" spans="2:11" ht="12.75" customHeight="1">
      <c r="C53" s="23"/>
      <c r="D53" s="23"/>
      <c r="E53" s="23"/>
      <c r="F53" s="23"/>
      <c r="G53" s="603"/>
      <c r="H53" s="603"/>
    </row>
    <row r="54" spans="2:11" ht="11.25" customHeight="1"/>
    <row r="55" spans="2:11">
      <c r="F55" s="497">
        <f>+'MENU ABC 5E'!G55</f>
        <v>0</v>
      </c>
      <c r="G55" s="498"/>
      <c r="H55" s="499"/>
    </row>
    <row r="56" spans="2:11">
      <c r="C56" s="569"/>
      <c r="D56" s="569"/>
      <c r="F56" s="610" t="str">
        <f>+'MENU ABC 5E'!G56</f>
        <v xml:space="preserve">Les viandes  de boeuf et les volailles sont d'origine française </v>
      </c>
      <c r="G56" s="611"/>
      <c r="H56" s="612"/>
    </row>
    <row r="57" spans="2:11" ht="15" customHeight="1">
      <c r="C57" s="569" t="str">
        <f>+'MENU ABC 5E'!C57:E57</f>
        <v>Salade pastourelle: pâtes, tomate, poivron</v>
      </c>
      <c r="D57" s="569"/>
      <c r="E57" s="45"/>
      <c r="F57" s="610"/>
      <c r="G57" s="611"/>
      <c r="H57" s="612"/>
    </row>
    <row r="58" spans="2:11" ht="15" customHeight="1">
      <c r="C58" s="569"/>
      <c r="D58" s="569"/>
      <c r="E58" s="45"/>
      <c r="F58" s="383">
        <f>+'MENU ABC 5E'!G57</f>
        <v>0</v>
      </c>
      <c r="G58" s="388"/>
      <c r="H58" s="382"/>
    </row>
    <row r="59" spans="2:11" ht="15" customHeight="1">
      <c r="C59" s="495">
        <f>+'MENU ABC 5E'!C59:E59</f>
        <v>0</v>
      </c>
      <c r="D59" s="495"/>
      <c r="E59" s="45"/>
      <c r="F59" s="613" t="str">
        <f>+'MENU ABC 5E'!G58</f>
        <v xml:space="preserve">Fruit indiqué sur le menu servi selon sa disponibilité d'approvisionnement </v>
      </c>
      <c r="G59" s="614"/>
      <c r="H59" s="615"/>
    </row>
    <row r="60" spans="2:11">
      <c r="C60" s="495">
        <f>+'MENU ABC 5E'!C60:E60</f>
        <v>0</v>
      </c>
      <c r="D60" s="495"/>
      <c r="E60" s="45"/>
      <c r="F60" s="616"/>
      <c r="G60" s="617"/>
      <c r="H60" s="618"/>
    </row>
    <row r="68" spans="7:9">
      <c r="G68" s="3"/>
      <c r="H68" s="3"/>
      <c r="I68" s="3"/>
    </row>
    <row r="69" spans="7:9">
      <c r="G69" s="3"/>
      <c r="H69" s="3"/>
      <c r="I69" s="3"/>
    </row>
    <row r="70" spans="7:9">
      <c r="G70" s="3"/>
      <c r="H70" s="3"/>
      <c r="I70" s="3"/>
    </row>
    <row r="71" spans="7:9">
      <c r="G71" s="3"/>
      <c r="H71" s="3"/>
      <c r="I71" s="3"/>
    </row>
    <row r="72" spans="7:9">
      <c r="G72" s="3"/>
      <c r="H72" s="3"/>
      <c r="I72" s="3"/>
    </row>
    <row r="73" spans="7:9">
      <c r="G73" s="3"/>
      <c r="H73" s="3"/>
      <c r="I73" s="3"/>
    </row>
    <row r="74" spans="7:9">
      <c r="G74" s="3"/>
      <c r="H74" s="3"/>
      <c r="I74" s="3"/>
    </row>
    <row r="75" spans="7:9">
      <c r="G75" s="3"/>
      <c r="H75" s="3"/>
      <c r="I75" s="3"/>
    </row>
    <row r="76" spans="7:9">
      <c r="G76" s="3"/>
      <c r="H76" s="3"/>
      <c r="I76" s="3"/>
    </row>
    <row r="77" spans="7:9">
      <c r="G77" s="3"/>
      <c r="H77" s="3"/>
      <c r="I77" s="3"/>
    </row>
    <row r="78" spans="7:9">
      <c r="G78" s="3"/>
      <c r="H78" s="3"/>
      <c r="I78" s="3"/>
    </row>
    <row r="79" spans="7:9">
      <c r="G79" s="3"/>
      <c r="H79" s="3"/>
      <c r="I79" s="3"/>
    </row>
    <row r="80" spans="7:9">
      <c r="G80" s="3"/>
      <c r="H80" s="3"/>
      <c r="I80" s="3"/>
    </row>
    <row r="81" spans="7:9">
      <c r="G81" s="3"/>
      <c r="H81" s="3"/>
      <c r="I81" s="3"/>
    </row>
    <row r="82" spans="7:9">
      <c r="G82" s="3"/>
      <c r="H82" s="3"/>
      <c r="I82" s="3"/>
    </row>
    <row r="83" spans="7:9">
      <c r="G83" s="3"/>
      <c r="H83" s="3"/>
      <c r="I83" s="3"/>
    </row>
    <row r="84" spans="7:9">
      <c r="G84" s="3"/>
      <c r="H84" s="3"/>
      <c r="I84" s="3"/>
    </row>
    <row r="85" spans="7:9">
      <c r="G85" s="3"/>
      <c r="H85" s="3"/>
      <c r="I85" s="3"/>
    </row>
    <row r="86" spans="7:9">
      <c r="G86" s="3"/>
      <c r="H86" s="3"/>
      <c r="I86" s="3"/>
    </row>
    <row r="87" spans="7:9">
      <c r="G87" s="3"/>
      <c r="H87" s="3"/>
      <c r="I87" s="3"/>
    </row>
    <row r="88" spans="7:9">
      <c r="G88" s="3"/>
      <c r="H88" s="3"/>
      <c r="I88" s="3"/>
    </row>
    <row r="89" spans="7:9">
      <c r="G89" s="3"/>
      <c r="H89" s="3"/>
      <c r="I89" s="3"/>
    </row>
    <row r="90" spans="7:9">
      <c r="G90" s="3"/>
      <c r="H90" s="3"/>
      <c r="I90" s="3"/>
    </row>
    <row r="91" spans="7:9">
      <c r="G91" s="3"/>
      <c r="H91" s="3"/>
      <c r="I91" s="3"/>
    </row>
    <row r="92" spans="7:9">
      <c r="G92" s="3"/>
      <c r="H92" s="3"/>
      <c r="I92" s="3"/>
    </row>
    <row r="93" spans="7:9">
      <c r="G93" s="3"/>
      <c r="H93" s="3"/>
      <c r="I93" s="3"/>
    </row>
    <row r="94" spans="7:9">
      <c r="G94" s="3"/>
      <c r="H94" s="3"/>
      <c r="I94" s="3"/>
    </row>
    <row r="95" spans="7:9">
      <c r="G95" s="3"/>
      <c r="H95" s="3"/>
      <c r="I95" s="3"/>
    </row>
    <row r="96" spans="7:9">
      <c r="G96" s="3"/>
      <c r="H96" s="3"/>
      <c r="I96" s="3"/>
    </row>
    <row r="97" spans="7:9">
      <c r="G97" s="3"/>
      <c r="H97" s="3"/>
      <c r="I97" s="3"/>
    </row>
    <row r="98" spans="7:9">
      <c r="G98" s="3"/>
      <c r="H98" s="3"/>
      <c r="I98" s="3"/>
    </row>
    <row r="99" spans="7:9">
      <c r="G99" s="3"/>
      <c r="H99" s="3"/>
      <c r="I99" s="3"/>
    </row>
    <row r="100" spans="7:9">
      <c r="G100" s="3"/>
      <c r="H100" s="3"/>
      <c r="I100" s="3"/>
    </row>
    <row r="101" spans="7:9">
      <c r="G101" s="3"/>
      <c r="H101" s="3"/>
      <c r="I101" s="3"/>
    </row>
    <row r="102" spans="7:9">
      <c r="G102" s="3"/>
      <c r="H102" s="3"/>
      <c r="I102" s="3"/>
    </row>
    <row r="103" spans="7:9">
      <c r="G103" s="3"/>
      <c r="H103" s="3"/>
      <c r="I103" s="3"/>
    </row>
    <row r="104" spans="7:9">
      <c r="G104" s="3"/>
      <c r="H104" s="3"/>
      <c r="I104" s="3"/>
    </row>
    <row r="105" spans="7:9">
      <c r="G105" s="3"/>
      <c r="H105" s="3"/>
      <c r="I105" s="3"/>
    </row>
    <row r="106" spans="7:9">
      <c r="G106" s="3"/>
      <c r="H106" s="3"/>
      <c r="I106" s="3"/>
    </row>
    <row r="107" spans="7:9">
      <c r="G107" s="3"/>
      <c r="H107" s="3"/>
      <c r="I107" s="3"/>
    </row>
    <row r="108" spans="7:9">
      <c r="G108" s="3"/>
      <c r="H108" s="3"/>
      <c r="I108" s="3"/>
    </row>
    <row r="109" spans="7:9">
      <c r="G109" s="3"/>
      <c r="H109" s="3"/>
      <c r="I109" s="3"/>
    </row>
    <row r="110" spans="7:9">
      <c r="G110" s="3"/>
      <c r="H110" s="3"/>
      <c r="I110" s="3"/>
    </row>
    <row r="111" spans="7:9">
      <c r="G111" s="3"/>
      <c r="H111" s="3"/>
      <c r="I111" s="3"/>
    </row>
    <row r="112" spans="7:9">
      <c r="G112" s="3"/>
      <c r="H112" s="3"/>
      <c r="I112" s="3"/>
    </row>
    <row r="113" spans="7:9">
      <c r="G113" s="3"/>
      <c r="H113" s="3"/>
      <c r="I113" s="3"/>
    </row>
    <row r="114" spans="7:9">
      <c r="G114" s="3"/>
      <c r="H114" s="3"/>
      <c r="I114" s="3"/>
    </row>
    <row r="115" spans="7:9">
      <c r="G115" s="3"/>
      <c r="H115" s="3"/>
      <c r="I115" s="3"/>
    </row>
    <row r="116" spans="7:9">
      <c r="G116" s="3"/>
      <c r="H116" s="3"/>
      <c r="I116" s="3"/>
    </row>
  </sheetData>
  <mergeCells count="113">
    <mergeCell ref="C60:D60"/>
    <mergeCell ref="F55:H55"/>
    <mergeCell ref="F56:H57"/>
    <mergeCell ref="F59:H60"/>
    <mergeCell ref="F2:H2"/>
    <mergeCell ref="B7:B10"/>
    <mergeCell ref="B14:B17"/>
    <mergeCell ref="B21:B24"/>
    <mergeCell ref="B28:B31"/>
    <mergeCell ref="B35:B38"/>
    <mergeCell ref="B42:B45"/>
    <mergeCell ref="B49:B52"/>
    <mergeCell ref="E17:F17"/>
    <mergeCell ref="E49:F49"/>
    <mergeCell ref="E50:F50"/>
    <mergeCell ref="E51:F51"/>
    <mergeCell ref="E52:F52"/>
    <mergeCell ref="C35:D35"/>
    <mergeCell ref="G4:H4"/>
    <mergeCell ref="E37:F37"/>
    <mergeCell ref="E38:F38"/>
    <mergeCell ref="E29:F29"/>
    <mergeCell ref="E30:F30"/>
    <mergeCell ref="E31:F31"/>
    <mergeCell ref="C1:E1"/>
    <mergeCell ref="C2:E2"/>
    <mergeCell ref="C3:D3"/>
    <mergeCell ref="C4:D4"/>
    <mergeCell ref="E4:F4"/>
    <mergeCell ref="E10:F10"/>
    <mergeCell ref="E14:F14"/>
    <mergeCell ref="E15:F15"/>
    <mergeCell ref="E16:F16"/>
    <mergeCell ref="E7:F7"/>
    <mergeCell ref="E8:F8"/>
    <mergeCell ref="E9:F9"/>
    <mergeCell ref="C7:D7"/>
    <mergeCell ref="C8:D8"/>
    <mergeCell ref="C9:D9"/>
    <mergeCell ref="C10:D10"/>
    <mergeCell ref="C14:D14"/>
    <mergeCell ref="C15:D15"/>
    <mergeCell ref="C16:D16"/>
    <mergeCell ref="E21:F21"/>
    <mergeCell ref="E22:F22"/>
    <mergeCell ref="E23:F23"/>
    <mergeCell ref="G7:H7"/>
    <mergeCell ref="G8:H8"/>
    <mergeCell ref="G9:H9"/>
    <mergeCell ref="G10:H10"/>
    <mergeCell ref="G12:H12"/>
    <mergeCell ref="G14:H14"/>
    <mergeCell ref="G15:H15"/>
    <mergeCell ref="G16:H16"/>
    <mergeCell ref="G17:H17"/>
    <mergeCell ref="G19:H19"/>
    <mergeCell ref="G21:H21"/>
    <mergeCell ref="G22:H22"/>
    <mergeCell ref="G23:H23"/>
    <mergeCell ref="C23:D23"/>
    <mergeCell ref="C24:D24"/>
    <mergeCell ref="G49:H49"/>
    <mergeCell ref="G50:H50"/>
    <mergeCell ref="G51:H51"/>
    <mergeCell ref="G52:H52"/>
    <mergeCell ref="G42:H42"/>
    <mergeCell ref="G43:H43"/>
    <mergeCell ref="G30:H30"/>
    <mergeCell ref="G47:H47"/>
    <mergeCell ref="C36:D36"/>
    <mergeCell ref="C37:D37"/>
    <mergeCell ref="C38:D38"/>
    <mergeCell ref="G44:H44"/>
    <mergeCell ref="E24:F24"/>
    <mergeCell ref="E28:F28"/>
    <mergeCell ref="G24:H24"/>
    <mergeCell ref="G26:H26"/>
    <mergeCell ref="G28:H28"/>
    <mergeCell ref="C17:D17"/>
    <mergeCell ref="C21:D21"/>
    <mergeCell ref="C28:D28"/>
    <mergeCell ref="C29:D29"/>
    <mergeCell ref="C30:D30"/>
    <mergeCell ref="C31:D31"/>
    <mergeCell ref="C57:D57"/>
    <mergeCell ref="G29:H29"/>
    <mergeCell ref="G31:H31"/>
    <mergeCell ref="E45:F45"/>
    <mergeCell ref="E42:F42"/>
    <mergeCell ref="E43:F43"/>
    <mergeCell ref="E35:F35"/>
    <mergeCell ref="E36:F36"/>
    <mergeCell ref="G36:H36"/>
    <mergeCell ref="G37:H37"/>
    <mergeCell ref="G38:H38"/>
    <mergeCell ref="G40:H40"/>
    <mergeCell ref="G45:H45"/>
    <mergeCell ref="E44:F44"/>
    <mergeCell ref="G33:H33"/>
    <mergeCell ref="G35:H35"/>
    <mergeCell ref="G53:H53"/>
    <mergeCell ref="C22:D22"/>
    <mergeCell ref="C58:D58"/>
    <mergeCell ref="C59:D59"/>
    <mergeCell ref="C49:D49"/>
    <mergeCell ref="C50:D50"/>
    <mergeCell ref="C51:D51"/>
    <mergeCell ref="C52:D52"/>
    <mergeCell ref="C42:D42"/>
    <mergeCell ref="C43:D43"/>
    <mergeCell ref="C44:D44"/>
    <mergeCell ref="C45:D45"/>
    <mergeCell ref="C56:D56"/>
  </mergeCells>
  <printOptions horizontalCentered="1" verticalCentered="1"/>
  <pageMargins left="0.23622047244094491" right="0.23622047244094491" top="0.23622047244094491" bottom="0.15748031496062992" header="0.23622047244094491" footer="0.15748031496062992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15</vt:i4>
      </vt:variant>
    </vt:vector>
  </HeadingPairs>
  <TitlesOfParts>
    <vt:vector size="30" baseType="lpstr">
      <vt:lpstr>MENU ABC 5E</vt:lpstr>
      <vt:lpstr>MENU ABC 5E (2)</vt:lpstr>
      <vt:lpstr>MENU ABC 6E</vt:lpstr>
      <vt:lpstr>MENU AB 5E</vt:lpstr>
      <vt:lpstr>MENU AB 6E</vt:lpstr>
      <vt:lpstr>MENU A CHOIX 1</vt:lpstr>
      <vt:lpstr>MENU A CHOIX 2</vt:lpstr>
      <vt:lpstr>MENUS DEJ DIN</vt:lpstr>
      <vt:lpstr>SSE</vt:lpstr>
      <vt:lpstr>SSUSG</vt:lpstr>
      <vt:lpstr>SSU </vt:lpstr>
      <vt:lpstr>SSUSSE</vt:lpstr>
      <vt:lpstr>CONF</vt:lpstr>
      <vt:lpstr>MIXE</vt:lpstr>
      <vt:lpstr>RECAP REG</vt:lpstr>
      <vt:lpstr>CONF!Zone_d_impression</vt:lpstr>
      <vt:lpstr>'MENU A CHOIX 1'!Zone_d_impression</vt:lpstr>
      <vt:lpstr>'MENU A CHOIX 2'!Zone_d_impression</vt:lpstr>
      <vt:lpstr>'MENU AB 5E'!Zone_d_impression</vt:lpstr>
      <vt:lpstr>'MENU AB 6E'!Zone_d_impression</vt:lpstr>
      <vt:lpstr>'MENU ABC 5E'!Zone_d_impression</vt:lpstr>
      <vt:lpstr>'MENU ABC 5E (2)'!Zone_d_impression</vt:lpstr>
      <vt:lpstr>'MENU ABC 6E'!Zone_d_impression</vt:lpstr>
      <vt:lpstr>'MENUS DEJ DIN'!Zone_d_impression</vt:lpstr>
      <vt:lpstr>MIXE!Zone_d_impression</vt:lpstr>
      <vt:lpstr>'RECAP REG'!Zone_d_impression</vt:lpstr>
      <vt:lpstr>SSE!Zone_d_impression</vt:lpstr>
      <vt:lpstr>'SSU '!Zone_d_impression</vt:lpstr>
      <vt:lpstr>SSUSG!Zone_d_impression</vt:lpstr>
      <vt:lpstr>SSUSSE!Zone_d_impression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 Windows</cp:lastModifiedBy>
  <cp:lastPrinted>2019-01-15T14:32:27Z</cp:lastPrinted>
  <dcterms:created xsi:type="dcterms:W3CDTF">2016-07-27T09:36:53Z</dcterms:created>
  <dcterms:modified xsi:type="dcterms:W3CDTF">2019-01-28T15:00:56Z</dcterms:modified>
</cp:coreProperties>
</file>